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5376" windowWidth="25600" windowHeight="14960" activeTab="0"/>
  </bookViews>
  <sheets>
    <sheet name="入力上の注意" sheetId="1" r:id="rId1"/>
    <sheet name="競技者一覧" sheetId="2" r:id="rId2"/>
    <sheet name="競技コード" sheetId="3" state="hidden" r:id="rId3"/>
    <sheet name="リレーチーム" sheetId="4" r:id="rId4"/>
    <sheet name="エントリー数確認用" sheetId="5" r:id="rId5"/>
    <sheet name="団体CSV" sheetId="6" r:id="rId6"/>
    <sheet name="リレーCSV" sheetId="7" state="hidden" r:id="rId7"/>
    <sheet name="Sheet3" sheetId="8" r:id="rId8"/>
    <sheet name="Sheet4" sheetId="9" state="hidden" r:id="rId9"/>
  </sheets>
  <definedNames>
    <definedName name="__1">'競技者一覧'!$R$10:$R$11</definedName>
    <definedName name="__2">'競技者一覧'!$S$10:$S$11</definedName>
    <definedName name="_1">'競技者一覧'!$P$10:$P$36</definedName>
    <definedName name="_2">'競技者一覧'!$Q$10:$Q$31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<sst xmlns="http://schemas.openxmlformats.org/spreadsheetml/2006/main" count="443" uniqueCount="312">
  <si>
    <t>申込み作成上の注意事項</t>
  </si>
  <si>
    <t>外字は使わないで下さい</t>
  </si>
  <si>
    <t>１：男子　　２：女子</t>
  </si>
  <si>
    <t>登　　録　　選　　手</t>
  </si>
  <si>
    <t>個人種目1</t>
  </si>
  <si>
    <t>個人種目2</t>
  </si>
  <si>
    <t>学年</t>
  </si>
  <si>
    <t>性</t>
  </si>
  <si>
    <t>最近の最高記録</t>
  </si>
  <si>
    <t>種目</t>
  </si>
  <si>
    <t>コード</t>
  </si>
  <si>
    <t>チーム名</t>
  </si>
  <si>
    <t>最近の最高記録</t>
  </si>
  <si>
    <t>リレー　エントリーファイル</t>
  </si>
  <si>
    <t>リレーエントリーシートについて</t>
  </si>
  <si>
    <t>①</t>
  </si>
  <si>
    <t>②</t>
  </si>
  <si>
    <t>③</t>
  </si>
  <si>
    <t>④</t>
  </si>
  <si>
    <t>⑤</t>
  </si>
  <si>
    <t>⑪</t>
  </si>
  <si>
    <t>メールで申込む際、ファイル名は「学校名.xls」でお願いします。</t>
  </si>
  <si>
    <t>リレー</t>
  </si>
  <si>
    <t>最近の最高記録</t>
  </si>
  <si>
    <t>選手1</t>
  </si>
  <si>
    <t>選手2</t>
  </si>
  <si>
    <t>選手3</t>
  </si>
  <si>
    <t>選手4</t>
  </si>
  <si>
    <t>選手5</t>
  </si>
  <si>
    <t>選手6</t>
  </si>
  <si>
    <t>学校番号</t>
  </si>
  <si>
    <t>姓と名の間は全角スペースを入れてください</t>
  </si>
  <si>
    <t>▼でリストを表示させ、選択して下さい</t>
  </si>
  <si>
    <t>▼でリストを表示させ、学年を選択して下さい。（半角数字）</t>
  </si>
  <si>
    <t>⑦</t>
  </si>
  <si>
    <t>⑧</t>
  </si>
  <si>
    <t>⑨</t>
  </si>
  <si>
    <t>⑩</t>
  </si>
  <si>
    <t>※必ず①～⑪の注意事項をすべてご確認の上、申込みお願いします。</t>
  </si>
  <si>
    <t>役員名</t>
  </si>
  <si>
    <t>1年男子100m</t>
  </si>
  <si>
    <t>2年男子100m</t>
  </si>
  <si>
    <t>3年男子100m</t>
  </si>
  <si>
    <t>男子200m</t>
  </si>
  <si>
    <t>男子400m</t>
  </si>
  <si>
    <t>男子800m</t>
  </si>
  <si>
    <t>2，3年男子1500m</t>
  </si>
  <si>
    <t>1年男子1500m</t>
  </si>
  <si>
    <t>男子3000m</t>
  </si>
  <si>
    <t>男子110mH(0.914m)</t>
  </si>
  <si>
    <t>男子低学年4X100mR</t>
  </si>
  <si>
    <t>男子走高跳</t>
  </si>
  <si>
    <t>男子走幅跳</t>
  </si>
  <si>
    <t>男子三段跳</t>
  </si>
  <si>
    <t>男子砲丸投(5.000kg)</t>
  </si>
  <si>
    <t>男子円盤投(1.500kg)</t>
  </si>
  <si>
    <t>男子四種競技(男子)</t>
  </si>
  <si>
    <t>1年女子100m</t>
  </si>
  <si>
    <t>2年女子100m</t>
  </si>
  <si>
    <t>3年女子100m</t>
  </si>
  <si>
    <t>女子200m</t>
  </si>
  <si>
    <t>女子1500m</t>
  </si>
  <si>
    <t>女子100mH(0.762m)</t>
  </si>
  <si>
    <t>女子低学年4X100mR</t>
  </si>
  <si>
    <t>女子走高跳</t>
  </si>
  <si>
    <t>女子走幅跳</t>
  </si>
  <si>
    <t>女子砲丸投(2.721kg)</t>
  </si>
  <si>
    <t>女子円盤投(1.000kg)</t>
  </si>
  <si>
    <t>女子四種競技(女子)</t>
  </si>
  <si>
    <t>オープン男子100m</t>
  </si>
  <si>
    <t>オープン男子200m</t>
  </si>
  <si>
    <t>オープン男子1500m</t>
  </si>
  <si>
    <t>オープン男子3000m</t>
  </si>
  <si>
    <t>オープン男子走高跳</t>
  </si>
  <si>
    <t>オープン男子走幅跳</t>
  </si>
  <si>
    <t>オープン男子砲丸投(5.000kg)</t>
  </si>
  <si>
    <t>オープン男子円盤投(1.500kg)</t>
  </si>
  <si>
    <t>オープン女子100m</t>
  </si>
  <si>
    <t>オープン女子200m</t>
  </si>
  <si>
    <t>オープン女子1500m</t>
  </si>
  <si>
    <t>オープン女子走高跳</t>
  </si>
  <si>
    <t>オープン女子走幅跳</t>
  </si>
  <si>
    <t>オープン女子砲丸投(2.721kg)</t>
  </si>
  <si>
    <t>オープン女子円盤投(1.000kg)</t>
  </si>
  <si>
    <t>男子共通4X100mR</t>
  </si>
  <si>
    <t>男子共通4X100mR</t>
  </si>
  <si>
    <t>2，3年女子800m</t>
  </si>
  <si>
    <t>1年女子800m</t>
  </si>
  <si>
    <t>女子共通4X100mR</t>
  </si>
  <si>
    <t>性別</t>
  </si>
  <si>
    <t>ﾌﾘｶﾞﾅ</t>
  </si>
  <si>
    <t>最近の最高記録を半角英数で入力して下さい（ドットは不要です）</t>
  </si>
  <si>
    <t>学校番号を入力してください</t>
  </si>
  <si>
    <t>例）伏見中.xls</t>
  </si>
  <si>
    <t>2チームエントリーする場合はA、Bを加えてください。</t>
  </si>
  <si>
    <t>共通１００ｍと、オープン100mはかねられません。</t>
  </si>
  <si>
    <t>オープン種目は、種目の人数制限はありませんが、共通種目は1種目2名までです。</t>
  </si>
  <si>
    <t>オープン男子四種競技</t>
  </si>
  <si>
    <t>オープン男子110mH(0.914m)</t>
  </si>
  <si>
    <t>オープン男子棒高跳</t>
  </si>
  <si>
    <t>オープン女子棒高跳</t>
  </si>
  <si>
    <t>オープン女子四種競技</t>
  </si>
  <si>
    <t>種目</t>
  </si>
  <si>
    <t>学年</t>
  </si>
  <si>
    <t>学校名</t>
  </si>
  <si>
    <t>奈良市総体エントリーファイル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</si>
  <si>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</si>
  <si>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</si>
  <si>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</si>
  <si>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</si>
  <si>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</si>
  <si>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</si>
  <si>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</si>
  <si>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</si>
  <si>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</si>
  <si>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</si>
  <si>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S4</t>
  </si>
  <si>
    <t>S5</t>
  </si>
  <si>
    <t>S6</t>
  </si>
  <si>
    <t>都南中</t>
  </si>
  <si>
    <t>伏見中</t>
  </si>
  <si>
    <t>帝塚山中</t>
  </si>
  <si>
    <t>二名中</t>
  </si>
  <si>
    <t>京西中</t>
  </si>
  <si>
    <t>東大寺学園中</t>
  </si>
  <si>
    <t>三笠中</t>
  </si>
  <si>
    <t>都祁中</t>
  </si>
  <si>
    <t>飛鳥中</t>
  </si>
  <si>
    <t>春日中</t>
  </si>
  <si>
    <t>都跡中</t>
  </si>
  <si>
    <t>平城東中</t>
  </si>
  <si>
    <t>平城中</t>
  </si>
  <si>
    <t>登美ケ丘北中</t>
  </si>
  <si>
    <t>登美ケ丘中</t>
  </si>
  <si>
    <t>奈良学園登美ヶ丘中</t>
  </si>
  <si>
    <t>育英西中</t>
  </si>
  <si>
    <t>田原中</t>
  </si>
  <si>
    <t>若草中</t>
  </si>
  <si>
    <t>教育大附中</t>
  </si>
  <si>
    <t>富雄南中</t>
  </si>
  <si>
    <t>ﾄﾅﾝﾁｭｳ</t>
  </si>
  <si>
    <t>ﾌｼﾐﾁｭｳ</t>
  </si>
  <si>
    <t>ｷｮｳｲｷﾀﾞｲﾌﾁｭｳ</t>
  </si>
  <si>
    <t>ﾃﾂﾞｶﾔﾏﾁｭｳ</t>
  </si>
  <si>
    <t>ﾆﾐｮｳﾁｭｳ</t>
  </si>
  <si>
    <t>ﾄﾐｵﾐﾅﾐﾁｭｳ</t>
  </si>
  <si>
    <t>ｹｲｾｲﾁｭｳ</t>
  </si>
  <si>
    <t>ﾄｳﾀﾞｲｼﾞｶﾞｸｴﾝﾁｭｳ</t>
  </si>
  <si>
    <t>富雄中</t>
  </si>
  <si>
    <t>ﾄﾐｵﾁｭｳ</t>
  </si>
  <si>
    <t>ﾐｶｻﾁｭｳ</t>
  </si>
  <si>
    <t>ﾂｹﾞﾁｭｳ</t>
  </si>
  <si>
    <t>ｱｽｶﾁｭｳ</t>
  </si>
  <si>
    <t>ｶｽｶﾞﾁｭｳ</t>
  </si>
  <si>
    <t>ﾐｱﾄﾁｭｳ</t>
  </si>
  <si>
    <t>ﾍｲｼﾞｮｳﾋｶﾞｼﾁｭｳ</t>
  </si>
  <si>
    <t>ﾍｲｼﾞｮｳﾁｭｳ</t>
  </si>
  <si>
    <t>ﾄﾐｶﾞｵｶｷﾀﾁｭｳ</t>
  </si>
  <si>
    <t>ﾄﾐｶﾞｵｶﾁｭｳ</t>
  </si>
  <si>
    <t>ﾅﾗｶﾞｸｴﾝﾄﾐｶﾞｵｶﾁｭｳ</t>
  </si>
  <si>
    <t>ｲｸｴｲﾆｼﾁｭｳ</t>
  </si>
  <si>
    <t>ﾀﾊﾗﾁｭｳ</t>
  </si>
  <si>
    <t>ﾜｶｸｻﾁｭｳ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</si>
  <si>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</si>
  <si>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</si>
  <si>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</si>
  <si>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</si>
  <si>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</si>
  <si>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</si>
  <si>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</si>
  <si>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</si>
  <si>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</si>
  <si>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</si>
  <si>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</si>
  <si>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</si>
  <si>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</si>
  <si>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</si>
  <si>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</si>
  <si>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</si>
  <si>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</si>
  <si>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</si>
  <si>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</si>
  <si>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</si>
  <si>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</si>
  <si>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</si>
  <si>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</si>
  <si>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</si>
  <si>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</si>
  <si>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</si>
  <si>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</si>
  <si>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</si>
  <si>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</si>
  <si>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</si>
  <si>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</si>
  <si>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</si>
  <si>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</si>
  <si>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</si>
  <si>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</si>
  <si>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</si>
  <si>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</si>
  <si>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</si>
  <si>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</si>
  <si>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</si>
  <si>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</si>
  <si>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</si>
  <si>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</si>
  <si>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</si>
  <si>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</si>
  <si>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</si>
  <si>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</si>
  <si>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</si>
  <si>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</si>
  <si>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</si>
  <si>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</si>
  <si>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</si>
  <si>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</si>
  <si>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</si>
  <si>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</si>
  <si>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</si>
  <si>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</si>
  <si>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</si>
  <si>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</si>
  <si>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</si>
  <si>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</si>
  <si>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</si>
  <si>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</si>
  <si>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</si>
  <si>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</si>
  <si>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</si>
  <si>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</si>
  <si>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</si>
  <si>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</si>
  <si>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</si>
  <si>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</si>
  <si>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</si>
  <si>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</si>
  <si>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</si>
  <si>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</si>
  <si>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</si>
  <si>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</si>
  <si>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</si>
  <si>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</si>
  <si>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</si>
  <si>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00211</t>
  </si>
  <si>
    <t>00212</t>
  </si>
  <si>
    <t>00213</t>
  </si>
  <si>
    <t>00310</t>
  </si>
  <si>
    <t>00410</t>
  </si>
  <si>
    <t>00610</t>
  </si>
  <si>
    <t>00814</t>
  </si>
  <si>
    <t>00811</t>
  </si>
  <si>
    <t>01010</t>
  </si>
  <si>
    <t>03210</t>
  </si>
  <si>
    <t>60110</t>
  </si>
  <si>
    <t>60115</t>
  </si>
  <si>
    <t>07110</t>
  </si>
  <si>
    <t>07310</t>
  </si>
  <si>
    <t>07410</t>
  </si>
  <si>
    <t>08310</t>
  </si>
  <si>
    <t>09610</t>
  </si>
  <si>
    <t>21310</t>
  </si>
  <si>
    <t>00614</t>
  </si>
  <si>
    <t>00611</t>
  </si>
  <si>
    <t>00810</t>
  </si>
  <si>
    <t>04210</t>
  </si>
  <si>
    <t>08510</t>
  </si>
  <si>
    <t>08810</t>
  </si>
  <si>
    <t>21410</t>
  </si>
  <si>
    <t>00216</t>
  </si>
  <si>
    <t>00316</t>
  </si>
  <si>
    <t>00816</t>
  </si>
  <si>
    <t>01016</t>
  </si>
  <si>
    <t>03216</t>
  </si>
  <si>
    <t>07116</t>
  </si>
  <si>
    <t>07316</t>
  </si>
  <si>
    <t>07216</t>
  </si>
  <si>
    <t>08316</t>
  </si>
  <si>
    <t>09616</t>
  </si>
  <si>
    <t>21316</t>
  </si>
  <si>
    <t>08516</t>
  </si>
  <si>
    <t>08816</t>
  </si>
  <si>
    <t>21416</t>
  </si>
  <si>
    <t>計</t>
  </si>
  <si>
    <t>名前</t>
  </si>
  <si>
    <t>DB</t>
  </si>
  <si>
    <t>TM</t>
  </si>
  <si>
    <t>KM</t>
  </si>
  <si>
    <t>LN</t>
  </si>
  <si>
    <t>学校名・フリガナは自動で入力されます。</t>
  </si>
  <si>
    <t>⑥</t>
  </si>
  <si>
    <t>種目に関しては、性別を入力後に▼で表示させ、選択してください。</t>
  </si>
  <si>
    <t>例）11秒００…1100　１分２３秒４５…12345　１２ｍ３４…1234</t>
  </si>
  <si>
    <t>1種目2名以内　1人2種目です（OPも含む)(ただしリレーは除く）</t>
  </si>
  <si>
    <t>↑エントリー数確認用のシートでしっかりと確認のほどよろしくお願いします。</t>
  </si>
  <si>
    <t>注意事項</t>
  </si>
  <si>
    <t>リレーに関しては、リレーのシートのみではなく、確認のため、入力宜しくお願いします。</t>
  </si>
  <si>
    <t>種目一覧を見て、▼で選択してください</t>
  </si>
  <si>
    <t>※エントリー締め切りは、６月４日までです。</t>
  </si>
  <si>
    <t>○○中、と入力してください。（男女表記は不要です）</t>
  </si>
  <si>
    <t>アスリートビブス</t>
  </si>
  <si>
    <r>
      <t>競技者の名前を入力して下さい。</t>
    </r>
    <r>
      <rPr>
        <u val="single"/>
        <sz val="16"/>
        <color indexed="10"/>
        <rFont val="ＭＳ Ｐゴシック"/>
        <family val="3"/>
      </rPr>
      <t>ﾌﾘｶﾞﾅは半角</t>
    </r>
  </si>
  <si>
    <t>名　　　前</t>
  </si>
  <si>
    <t>一条高附中</t>
  </si>
  <si>
    <t>ｲﾁｼﾞｮｳｺｳﾌﾁｭｳ</t>
  </si>
  <si>
    <t>鴻ノ池SC</t>
  </si>
  <si>
    <t>ならスポAC</t>
  </si>
  <si>
    <t>六条AC</t>
  </si>
  <si>
    <t>ｺｳﾉｲｹｴｽｼｰ</t>
  </si>
  <si>
    <t>ﾅﾗｽﾎﾟｴｰｼｰ</t>
  </si>
  <si>
    <t>ﾛｸｼﾞｮｳｴｰｼｰ</t>
  </si>
  <si>
    <t>学校番号を入力してください。学校番号はSheet3を見て下さい。</t>
  </si>
  <si>
    <t>アスリートビブスは入力して下さい。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</si>
</sst>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8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u val="single"/>
      <sz val="16"/>
      <color indexed="10"/>
      <name val="ＭＳ Ｐゴシック"/>
      <family val="3"/>
    </font>
    <font>
      <sz val="16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sz val="16"/>
      <color rgb="FFFF0000"/>
      <name val="ＭＳ Ｐゴシック"/>
      <family val="3"/>
    </font>
    <font>
      <b/>
      <u val="single"/>
      <sz val="16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0" fillId="21" borderId="2" applyNumberFormat="0" applyFont="0" applyAlignment="0" applyProtection="0"/>
    <xf numFmtId="0" fontId="3" fillId="0" borderId="3" applyNumberFormat="0" applyFill="0" applyAlignment="0" applyProtection="0"/>
    <xf numFmtId="0" fontId="8" fillId="3" borderId="0" applyNumberFormat="0" applyBorder="0" applyAlignment="0" applyProtection="0"/>
    <xf numFmtId="0" fontId="10" fillId="2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2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 applyProtection="0">
      <alignment vertical="center"/>
    </xf>
    <xf numFmtId="0" fontId="1" fillId="0" borderId="0" applyProtection="0">
      <alignment vertical="center"/>
    </xf>
    <xf numFmtId="0" fontId="7" fillId="23" borderId="0" applyNumberFormat="0" applyBorder="0" applyAlignment="0" applyProtection="0"/>
    <xf numFmtId="0" fontId="11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2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11" borderId="10" xfId="0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3" fillId="25" borderId="1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59" applyBorder="1" applyAlignment="1" applyProtection="1">
      <alignment horizontal="center" vertical="center" wrapText="1"/>
      <protection locked="0"/>
    </xf>
    <xf numFmtId="0" fontId="0" fillId="26" borderId="10" xfId="0" applyFill="1" applyBorder="1" applyAlignment="1" applyProtection="1">
      <alignment horizontal="left" vertical="center"/>
      <protection locked="0"/>
    </xf>
    <xf numFmtId="0" fontId="0" fillId="26" borderId="14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59" applyFont="1" applyBorder="1" applyAlignment="1" applyProtection="1">
      <alignment horizontal="left" vertical="center" wrapText="1"/>
      <protection locked="0"/>
    </xf>
    <xf numFmtId="0" fontId="0" fillId="0" borderId="10" xfId="60" applyFont="1" applyBorder="1" applyAlignment="1" applyProtection="1">
      <alignment horizontal="left" vertical="center"/>
      <protection locked="0"/>
    </xf>
    <xf numFmtId="0" fontId="0" fillId="0" borderId="10" xfId="60" applyFont="1" applyBorder="1" applyAlignment="1" applyProtection="1">
      <alignment horizontal="left" vertical="center"/>
      <protection locked="0"/>
    </xf>
    <xf numFmtId="49" fontId="0" fillId="0" borderId="10" xfId="59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59" applyNumberFormat="1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27" borderId="10" xfId="0" applyFill="1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vertical="center"/>
      <protection locked="0"/>
    </xf>
    <xf numFmtId="2" fontId="0" fillId="0" borderId="10" xfId="0" applyNumberFormat="1" applyBorder="1" applyAlignment="1" applyProtection="1">
      <alignment vertical="center"/>
      <protection locked="0"/>
    </xf>
    <xf numFmtId="0" fontId="0" fillId="0" borderId="10" xfId="60" applyFont="1" applyBorder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8" borderId="24" xfId="0" applyFill="1" applyBorder="1" applyAlignment="1">
      <alignment horizontal="center" vertical="center"/>
    </xf>
    <xf numFmtId="0" fontId="31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23" fillId="25" borderId="10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入力シート_8" xfId="60"/>
    <cellStyle name="普通" xfId="61"/>
    <cellStyle name="良い" xfId="62"/>
  </cellStyles>
  <dxfs count="3">
    <dxf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3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38100</xdr:rowOff>
    </xdr:from>
    <xdr:ext cx="1714500" cy="390525"/>
    <xdr:sp>
      <xdr:nvSpPr>
        <xdr:cNvPr id="1" name="AutoShape 2245"/>
        <xdr:cNvSpPr>
          <a:spLocks noChangeAspect="1"/>
        </xdr:cNvSpPr>
      </xdr:nvSpPr>
      <xdr:spPr>
        <a:xfrm>
          <a:off x="1676400" y="2676525"/>
          <a:ext cx="1714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19</xdr:row>
      <xdr:rowOff>0</xdr:rowOff>
    </xdr:from>
    <xdr:to>
      <xdr:col>3</xdr:col>
      <xdr:colOff>76200</xdr:colOff>
      <xdr:row>20</xdr:row>
      <xdr:rowOff>142875</xdr:rowOff>
    </xdr:to>
    <xdr:pic>
      <xdr:nvPicPr>
        <xdr:cNvPr id="2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4105275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76200</xdr:colOff>
      <xdr:row>20</xdr:row>
      <xdr:rowOff>142875</xdr:rowOff>
    </xdr:to>
    <xdr:pic>
      <xdr:nvPicPr>
        <xdr:cNvPr id="3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4105275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16</xdr:row>
      <xdr:rowOff>0</xdr:rowOff>
    </xdr:from>
    <xdr:to>
      <xdr:col>2</xdr:col>
      <xdr:colOff>295275</xdr:colOff>
      <xdr:row>17</xdr:row>
      <xdr:rowOff>142875</xdr:rowOff>
    </xdr:to>
    <xdr:pic>
      <xdr:nvPicPr>
        <xdr:cNvPr id="4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3514725"/>
          <a:ext cx="266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38100</xdr:rowOff>
    </xdr:from>
    <xdr:to>
      <xdr:col>3</xdr:col>
      <xdr:colOff>952500</xdr:colOff>
      <xdr:row>13</xdr:row>
      <xdr:rowOff>190500</xdr:rowOff>
    </xdr:to>
    <xdr:pic>
      <xdr:nvPicPr>
        <xdr:cNvPr id="5" name="図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26765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952500</xdr:colOff>
      <xdr:row>36</xdr:row>
      <xdr:rowOff>0</xdr:rowOff>
    </xdr:from>
    <xdr:to>
      <xdr:col>2</xdr:col>
      <xdr:colOff>676275</xdr:colOff>
      <xdr:row>37</xdr:row>
      <xdr:rowOff>171450</xdr:rowOff>
    </xdr:to>
    <xdr:pic>
      <xdr:nvPicPr>
        <xdr:cNvPr id="6" name="図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8067675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952500</xdr:colOff>
      <xdr:row>39</xdr:row>
      <xdr:rowOff>28575</xdr:rowOff>
    </xdr:from>
    <xdr:to>
      <xdr:col>3</xdr:col>
      <xdr:colOff>180975</xdr:colOff>
      <xdr:row>40</xdr:row>
      <xdr:rowOff>190500</xdr:rowOff>
    </xdr:to>
    <xdr:pic>
      <xdr:nvPicPr>
        <xdr:cNvPr id="7" name="図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38300" y="8686800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42</xdr:row>
      <xdr:rowOff>0</xdr:rowOff>
    </xdr:from>
    <xdr:to>
      <xdr:col>2</xdr:col>
      <xdr:colOff>504825</xdr:colOff>
      <xdr:row>43</xdr:row>
      <xdr:rowOff>171450</xdr:rowOff>
    </xdr:to>
    <xdr:pic>
      <xdr:nvPicPr>
        <xdr:cNvPr id="8" name="図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47825" y="9220200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45</xdr:row>
      <xdr:rowOff>9525</xdr:rowOff>
    </xdr:from>
    <xdr:to>
      <xdr:col>3</xdr:col>
      <xdr:colOff>28575</xdr:colOff>
      <xdr:row>46</xdr:row>
      <xdr:rowOff>152400</xdr:rowOff>
    </xdr:to>
    <xdr:pic>
      <xdr:nvPicPr>
        <xdr:cNvPr id="9" name="図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33525" y="9782175"/>
          <a:ext cx="933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4</xdr:row>
      <xdr:rowOff>38100</xdr:rowOff>
    </xdr:from>
    <xdr:to>
      <xdr:col>3</xdr:col>
      <xdr:colOff>638175</xdr:colOff>
      <xdr:row>9</xdr:row>
      <xdr:rowOff>0</xdr:rowOff>
    </xdr:to>
    <xdr:pic>
      <xdr:nvPicPr>
        <xdr:cNvPr id="10" name="図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00175" y="1133475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8</xdr:col>
      <xdr:colOff>771525</xdr:colOff>
      <xdr:row>24</xdr:row>
      <xdr:rowOff>47625</xdr:rowOff>
    </xdr:to>
    <xdr:pic>
      <xdr:nvPicPr>
        <xdr:cNvPr id="11" name="図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0175" y="4695825"/>
          <a:ext cx="6762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L50"/>
  <sheetViews>
    <sheetView showGridLines="0" tabSelected="1" workbookViewId="0" topLeftCell="A1">
      <selection activeCell="E11" sqref="E11"/>
    </sheetView>
  </sheetViews>
  <sheetFormatPr defaultColWidth="13.00390625" defaultRowHeight="13.5"/>
  <cols>
    <col min="1" max="1" width="9.00390625" style="1" bestFit="1" customWidth="1"/>
    <col min="2" max="2" width="13.00390625" style="1" customWidth="1"/>
    <col min="3" max="3" width="10.00390625" style="1" bestFit="1" customWidth="1"/>
    <col min="4" max="16384" width="13.00390625" style="1" customWidth="1"/>
  </cols>
  <sheetData>
    <row r="2" ht="22.5">
      <c r="B2" s="1" t="s">
        <v>0</v>
      </c>
    </row>
    <row r="3" ht="22.5">
      <c r="B3" s="8" t="s">
        <v>38</v>
      </c>
    </row>
    <row r="4" ht="22.5">
      <c r="B4" s="13" t="s">
        <v>297</v>
      </c>
    </row>
    <row r="5" ht="9" customHeight="1">
      <c r="B5" s="5"/>
    </row>
    <row r="6" spans="2:5" ht="18.75">
      <c r="B6" s="5" t="s">
        <v>15</v>
      </c>
      <c r="E6" s="1" t="s">
        <v>310</v>
      </c>
    </row>
    <row r="7" spans="2:5" ht="18.75">
      <c r="B7" s="5"/>
      <c r="E7" s="1" t="s">
        <v>288</v>
      </c>
    </row>
    <row r="8" ht="9" customHeight="1">
      <c r="B8" s="5"/>
    </row>
    <row r="9" ht="9" customHeight="1">
      <c r="B9" s="5"/>
    </row>
    <row r="10" spans="2:5" ht="22.5" customHeight="1">
      <c r="B10" s="5" t="s">
        <v>16</v>
      </c>
      <c r="C10" s="12" t="s">
        <v>299</v>
      </c>
      <c r="E10" s="1" t="s">
        <v>311</v>
      </c>
    </row>
    <row r="11" spans="2:3" ht="21" customHeight="1">
      <c r="B11" s="5"/>
      <c r="C11" s="2"/>
    </row>
    <row r="12" spans="2:3" ht="13.5" customHeight="1">
      <c r="B12" s="5"/>
      <c r="C12"/>
    </row>
    <row r="13" spans="2:5" ht="18.75">
      <c r="B13" s="5" t="s">
        <v>17</v>
      </c>
      <c r="E13" s="1" t="s">
        <v>300</v>
      </c>
    </row>
    <row r="14" spans="2:5" ht="18.75">
      <c r="B14" s="5"/>
      <c r="E14" s="1" t="s">
        <v>1</v>
      </c>
    </row>
    <row r="15" spans="2:5" ht="22.5">
      <c r="B15" s="5"/>
      <c r="E15" s="1" t="s">
        <v>31</v>
      </c>
    </row>
    <row r="16" ht="9" customHeight="1">
      <c r="B16" s="5"/>
    </row>
    <row r="17" spans="2:5" ht="18.75">
      <c r="B17" s="5" t="s">
        <v>18</v>
      </c>
      <c r="E17" s="1" t="s">
        <v>32</v>
      </c>
    </row>
    <row r="18" spans="2:5" ht="18.75">
      <c r="B18" s="5"/>
      <c r="E18" s="1" t="s">
        <v>2</v>
      </c>
    </row>
    <row r="19" ht="9" customHeight="1">
      <c r="B19" s="5"/>
    </row>
    <row r="20" spans="2:5" ht="18.75">
      <c r="B20" s="5" t="s">
        <v>19</v>
      </c>
      <c r="E20" s="1" t="s">
        <v>33</v>
      </c>
    </row>
    <row r="21" ht="18.75">
      <c r="B21" s="5"/>
    </row>
    <row r="22" ht="9" customHeight="1">
      <c r="B22" s="5"/>
    </row>
    <row r="23" ht="18.75">
      <c r="B23" s="5" t="s">
        <v>289</v>
      </c>
    </row>
    <row r="24" ht="9" customHeight="1">
      <c r="B24" s="5"/>
    </row>
    <row r="25" ht="9" customHeight="1">
      <c r="B25" s="5"/>
    </row>
    <row r="26" spans="2:5" ht="22.5">
      <c r="B26" s="5"/>
      <c r="E26" s="1" t="s">
        <v>290</v>
      </c>
    </row>
    <row r="27" spans="2:5" ht="18.75" customHeight="1">
      <c r="B27" s="5"/>
      <c r="E27" s="1" t="s">
        <v>91</v>
      </c>
    </row>
    <row r="28" ht="21" customHeight="1" thickBot="1">
      <c r="E28" s="1" t="s">
        <v>291</v>
      </c>
    </row>
    <row r="29" spans="2:12" ht="22.5">
      <c r="B29" s="5"/>
      <c r="D29" s="63" t="s">
        <v>294</v>
      </c>
      <c r="E29" s="52" t="s">
        <v>292</v>
      </c>
      <c r="F29" s="53"/>
      <c r="G29" s="53"/>
      <c r="H29" s="53"/>
      <c r="I29" s="53"/>
      <c r="J29" s="53"/>
      <c r="K29" s="53"/>
      <c r="L29" s="54"/>
    </row>
    <row r="30" spans="2:12" ht="16.5" customHeight="1">
      <c r="B30" s="5"/>
      <c r="D30" s="64"/>
      <c r="E30" s="55" t="s">
        <v>96</v>
      </c>
      <c r="F30" s="56"/>
      <c r="G30" s="56"/>
      <c r="H30" s="56"/>
      <c r="I30" s="56"/>
      <c r="J30" s="56"/>
      <c r="K30" s="56"/>
      <c r="L30" s="57"/>
    </row>
    <row r="31" spans="4:12" ht="18.75" customHeight="1">
      <c r="D31" s="64"/>
      <c r="E31" s="58" t="s">
        <v>293</v>
      </c>
      <c r="F31" s="56"/>
      <c r="G31" s="56"/>
      <c r="H31" s="56"/>
      <c r="I31" s="56"/>
      <c r="J31" s="56"/>
      <c r="K31" s="56"/>
      <c r="L31" s="57"/>
    </row>
    <row r="32" spans="2:12" ht="18.75" customHeight="1" thickBot="1">
      <c r="B32" s="5"/>
      <c r="D32" s="65"/>
      <c r="E32" s="59" t="s">
        <v>95</v>
      </c>
      <c r="F32" s="60"/>
      <c r="G32" s="60"/>
      <c r="H32" s="60"/>
      <c r="I32" s="60"/>
      <c r="J32" s="60"/>
      <c r="K32" s="60"/>
      <c r="L32" s="61"/>
    </row>
    <row r="33" spans="2:5" ht="22.5">
      <c r="B33" s="5"/>
      <c r="E33" s="1" t="s">
        <v>295</v>
      </c>
    </row>
    <row r="34" ht="22.5">
      <c r="B34" s="5"/>
    </row>
    <row r="35" spans="2:3" ht="22.5">
      <c r="B35" s="5"/>
      <c r="C35" s="7" t="s">
        <v>14</v>
      </c>
    </row>
    <row r="36" ht="22.5">
      <c r="B36" s="5"/>
    </row>
    <row r="37" spans="2:5" ht="18.75">
      <c r="B37" s="5" t="s">
        <v>34</v>
      </c>
      <c r="E37" s="1" t="s">
        <v>92</v>
      </c>
    </row>
    <row r="38" ht="18.75">
      <c r="B38" s="5"/>
    </row>
    <row r="39" ht="9" customHeight="1">
      <c r="B39" s="5"/>
    </row>
    <row r="40" spans="2:5" ht="18.75">
      <c r="B40" s="5" t="s">
        <v>35</v>
      </c>
      <c r="E40" s="1" t="s">
        <v>298</v>
      </c>
    </row>
    <row r="41" spans="2:5" ht="18.75">
      <c r="B41" s="5"/>
      <c r="E41" s="1" t="s">
        <v>94</v>
      </c>
    </row>
    <row r="42" ht="6.75" customHeight="1">
      <c r="B42" s="5"/>
    </row>
    <row r="43" spans="2:4" ht="18.75">
      <c r="B43" s="5" t="s">
        <v>36</v>
      </c>
      <c r="D43" s="1" t="s">
        <v>296</v>
      </c>
    </row>
    <row r="44" ht="18.75">
      <c r="B44" s="5"/>
    </row>
    <row r="45" ht="6" customHeight="1">
      <c r="B45" s="5"/>
    </row>
    <row r="46" spans="2:5" ht="18.75">
      <c r="B46" s="5" t="s">
        <v>37</v>
      </c>
      <c r="E46" s="1" t="s">
        <v>91</v>
      </c>
    </row>
    <row r="47" ht="15" customHeight="1">
      <c r="B47" s="5"/>
    </row>
    <row r="49" spans="2:3" ht="22.5">
      <c r="B49" s="5" t="s">
        <v>20</v>
      </c>
      <c r="C49" s="1" t="s">
        <v>21</v>
      </c>
    </row>
    <row r="50" spans="2:3" ht="22.5">
      <c r="B50" s="5"/>
      <c r="C50" s="1" t="s">
        <v>93</v>
      </c>
    </row>
  </sheetData>
  <sheetProtection/>
  <mergeCells count="1">
    <mergeCell ref="D29:D32"/>
  </mergeCells>
  <dataValidations count="1">
    <dataValidation allowBlank="1" showInputMessage="1" showErrorMessage="1" imeMode="halfAlpha" sqref="C11:C12"/>
  </dataValidations>
  <printOptions/>
  <pageMargins left="0.6986111111111111" right="0.6986111111111111" top="1" bottom="1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showGridLines="0" zoomScale="85" zoomScaleNormal="85" workbookViewId="0" topLeftCell="A1">
      <selection activeCell="C4" sqref="C4"/>
    </sheetView>
  </sheetViews>
  <sheetFormatPr defaultColWidth="9.125" defaultRowHeight="13.5"/>
  <cols>
    <col min="1" max="1" width="3.625" style="0" customWidth="1"/>
    <col min="2" max="2" width="9.50390625" style="16" customWidth="1"/>
    <col min="3" max="4" width="21.50390625" style="16" customWidth="1"/>
    <col min="5" max="5" width="4.125" style="16" customWidth="1"/>
    <col min="6" max="6" width="5.125" style="16" bestFit="1" customWidth="1"/>
    <col min="7" max="7" width="21.375" style="16" customWidth="1"/>
    <col min="8" max="8" width="14.125" style="16" customWidth="1"/>
    <col min="9" max="9" width="25.625" style="16" customWidth="1"/>
    <col min="10" max="10" width="15.125" style="16" bestFit="1" customWidth="1"/>
    <col min="11" max="11" width="25.375" style="16" customWidth="1"/>
    <col min="12" max="13" width="9.625" style="0" customWidth="1"/>
    <col min="14" max="15" width="5.00390625" style="0" hidden="1" customWidth="1"/>
    <col min="16" max="17" width="26.125" style="0" hidden="1" customWidth="1"/>
    <col min="18" max="19" width="19.625" style="0" hidden="1" customWidth="1"/>
  </cols>
  <sheetData>
    <row r="1" spans="2:7" ht="39.75">
      <c r="B1" s="69" t="s">
        <v>105</v>
      </c>
      <c r="C1" s="69"/>
      <c r="D1" s="69"/>
      <c r="E1" s="69"/>
      <c r="F1" s="69"/>
      <c r="G1" s="69"/>
    </row>
    <row r="3" ht="9" customHeight="1" thickBot="1"/>
    <row r="4" spans="2:7" ht="26.25" customHeight="1" thickBot="1">
      <c r="B4" s="51" t="s">
        <v>30</v>
      </c>
      <c r="C4" s="43"/>
      <c r="E4" s="70" t="s">
        <v>39</v>
      </c>
      <c r="F4" s="71"/>
      <c r="G4" s="40"/>
    </row>
    <row r="5" spans="2:7" ht="26.25" customHeight="1" thickBot="1">
      <c r="B5" s="51" t="s">
        <v>104</v>
      </c>
      <c r="C5" s="44">
        <f>_xlfn.IFERROR(VLOOKUP(C4,Sheet3!$B$2:$D$28,2,FALSE),"")</f>
      </c>
      <c r="E5" s="72"/>
      <c r="F5" s="73"/>
      <c r="G5" s="41"/>
    </row>
    <row r="6" spans="2:7" ht="26.25" customHeight="1" thickBot="1">
      <c r="B6" s="51" t="s">
        <v>90</v>
      </c>
      <c r="C6" s="44">
        <f>_xlfn.IFERROR(VLOOKUP(C4,Sheet3!$B$2:$D$28,3,FALSE),"")</f>
      </c>
      <c r="E6" s="74"/>
      <c r="F6" s="75"/>
      <c r="G6" s="42"/>
    </row>
    <row r="7" ht="12.75" customHeight="1"/>
    <row r="8" spans="2:11" ht="12.75" customHeight="1">
      <c r="B8" s="66" t="s">
        <v>3</v>
      </c>
      <c r="C8" s="67"/>
      <c r="D8" s="67"/>
      <c r="E8" s="67"/>
      <c r="F8" s="68"/>
      <c r="G8" s="66" t="s">
        <v>4</v>
      </c>
      <c r="H8" s="68"/>
      <c r="I8" s="66" t="s">
        <v>5</v>
      </c>
      <c r="J8" s="68"/>
      <c r="K8" s="6" t="s">
        <v>22</v>
      </c>
    </row>
    <row r="9" spans="2:19" ht="16.5">
      <c r="B9" s="62" t="s">
        <v>299</v>
      </c>
      <c r="C9" s="6" t="s">
        <v>301</v>
      </c>
      <c r="D9" s="6" t="s">
        <v>90</v>
      </c>
      <c r="E9" s="6" t="s">
        <v>7</v>
      </c>
      <c r="F9" s="6" t="s">
        <v>6</v>
      </c>
      <c r="G9" s="17" t="s">
        <v>9</v>
      </c>
      <c r="H9" s="6" t="s">
        <v>8</v>
      </c>
      <c r="I9" s="17" t="s">
        <v>102</v>
      </c>
      <c r="J9" s="6" t="s">
        <v>23</v>
      </c>
      <c r="K9" s="19" t="s">
        <v>102</v>
      </c>
      <c r="L9" s="15"/>
      <c r="N9" s="16" t="s">
        <v>89</v>
      </c>
      <c r="O9" s="16" t="s">
        <v>103</v>
      </c>
      <c r="P9" s="16">
        <v>1</v>
      </c>
      <c r="Q9" s="16">
        <v>2</v>
      </c>
      <c r="R9" s="16">
        <v>1</v>
      </c>
      <c r="S9" s="16">
        <v>2</v>
      </c>
    </row>
    <row r="10" spans="1:19" ht="16.5" customHeight="1">
      <c r="A10">
        <v>1</v>
      </c>
      <c r="B10" s="18"/>
      <c r="C10" s="32"/>
      <c r="D10" s="32"/>
      <c r="E10" s="21"/>
      <c r="F10" s="22"/>
      <c r="G10" s="23"/>
      <c r="H10" s="35"/>
      <c r="I10" s="23"/>
      <c r="J10" s="39"/>
      <c r="K10" s="24"/>
      <c r="L10" s="15"/>
      <c r="N10">
        <v>1</v>
      </c>
      <c r="O10">
        <v>1</v>
      </c>
      <c r="P10" t="s">
        <v>40</v>
      </c>
      <c r="Q10" t="s">
        <v>57</v>
      </c>
      <c r="R10" t="s">
        <v>84</v>
      </c>
      <c r="S10" t="s">
        <v>88</v>
      </c>
    </row>
    <row r="11" spans="1:19" ht="16.5" customHeight="1">
      <c r="A11">
        <v>2</v>
      </c>
      <c r="B11" s="18"/>
      <c r="C11" s="32"/>
      <c r="D11" s="32"/>
      <c r="E11" s="21"/>
      <c r="F11" s="22"/>
      <c r="G11" s="23"/>
      <c r="H11" s="36"/>
      <c r="I11" s="23"/>
      <c r="J11" s="39"/>
      <c r="K11" s="24"/>
      <c r="L11" s="15"/>
      <c r="N11">
        <v>2</v>
      </c>
      <c r="O11">
        <v>2</v>
      </c>
      <c r="P11" t="s">
        <v>41</v>
      </c>
      <c r="Q11" t="s">
        <v>58</v>
      </c>
      <c r="R11" t="s">
        <v>50</v>
      </c>
      <c r="S11" t="s">
        <v>63</v>
      </c>
    </row>
    <row r="12" spans="1:17" ht="16.5" customHeight="1">
      <c r="A12">
        <v>3</v>
      </c>
      <c r="B12" s="18"/>
      <c r="C12" s="32"/>
      <c r="D12" s="32"/>
      <c r="E12" s="21"/>
      <c r="F12" s="22"/>
      <c r="G12" s="23"/>
      <c r="H12" s="36"/>
      <c r="I12" s="23"/>
      <c r="J12" s="39"/>
      <c r="K12" s="24"/>
      <c r="L12" s="15"/>
      <c r="O12">
        <v>3</v>
      </c>
      <c r="P12" t="s">
        <v>42</v>
      </c>
      <c r="Q12" t="s">
        <v>59</v>
      </c>
    </row>
    <row r="13" spans="1:17" ht="16.5" customHeight="1">
      <c r="A13">
        <v>4</v>
      </c>
      <c r="B13" s="18"/>
      <c r="C13" s="32"/>
      <c r="D13" s="32"/>
      <c r="E13" s="21"/>
      <c r="F13" s="22"/>
      <c r="G13" s="23"/>
      <c r="H13" s="37"/>
      <c r="I13" s="23"/>
      <c r="J13" s="39"/>
      <c r="K13" s="24"/>
      <c r="L13" s="15"/>
      <c r="P13" t="s">
        <v>43</v>
      </c>
      <c r="Q13" t="s">
        <v>60</v>
      </c>
    </row>
    <row r="14" spans="1:17" ht="16.5" customHeight="1">
      <c r="A14">
        <v>5</v>
      </c>
      <c r="B14" s="18"/>
      <c r="C14" s="32"/>
      <c r="D14" s="32"/>
      <c r="E14" s="21"/>
      <c r="F14" s="22"/>
      <c r="G14" s="23"/>
      <c r="H14" s="36"/>
      <c r="I14" s="23"/>
      <c r="J14" s="39"/>
      <c r="K14" s="24"/>
      <c r="L14" s="15"/>
      <c r="P14" t="s">
        <v>44</v>
      </c>
      <c r="Q14" t="s">
        <v>87</v>
      </c>
    </row>
    <row r="15" spans="1:17" ht="16.5" customHeight="1">
      <c r="A15">
        <v>6</v>
      </c>
      <c r="B15" s="18"/>
      <c r="C15" s="32"/>
      <c r="D15" s="32"/>
      <c r="E15" s="21"/>
      <c r="F15" s="22"/>
      <c r="G15" s="23"/>
      <c r="H15" s="36"/>
      <c r="I15" s="23"/>
      <c r="J15" s="39"/>
      <c r="K15" s="24"/>
      <c r="L15" s="15"/>
      <c r="P15" t="s">
        <v>45</v>
      </c>
      <c r="Q15" t="s">
        <v>86</v>
      </c>
    </row>
    <row r="16" spans="1:17" ht="16.5" customHeight="1">
      <c r="A16">
        <v>7</v>
      </c>
      <c r="B16" s="18"/>
      <c r="C16" s="32"/>
      <c r="D16" s="32"/>
      <c r="E16" s="21"/>
      <c r="F16" s="22"/>
      <c r="G16" s="23"/>
      <c r="H16" s="36"/>
      <c r="I16" s="23"/>
      <c r="J16" s="39"/>
      <c r="K16" s="24"/>
      <c r="L16" s="15"/>
      <c r="P16" t="s">
        <v>47</v>
      </c>
      <c r="Q16" t="s">
        <v>61</v>
      </c>
    </row>
    <row r="17" spans="1:17" ht="16.5" customHeight="1">
      <c r="A17">
        <v>8</v>
      </c>
      <c r="B17" s="18"/>
      <c r="C17" s="32"/>
      <c r="D17" s="32"/>
      <c r="E17" s="21"/>
      <c r="F17" s="22"/>
      <c r="G17" s="23"/>
      <c r="H17" s="36"/>
      <c r="I17" s="23"/>
      <c r="J17" s="39"/>
      <c r="K17" s="24"/>
      <c r="L17" s="15"/>
      <c r="P17" t="s">
        <v>46</v>
      </c>
      <c r="Q17" t="s">
        <v>62</v>
      </c>
    </row>
    <row r="18" spans="1:17" ht="16.5" customHeight="1">
      <c r="A18">
        <v>9</v>
      </c>
      <c r="B18" s="18"/>
      <c r="C18" s="33"/>
      <c r="D18" s="32"/>
      <c r="E18" s="21"/>
      <c r="F18" s="22"/>
      <c r="G18" s="23"/>
      <c r="H18" s="36"/>
      <c r="I18" s="23"/>
      <c r="J18" s="39"/>
      <c r="K18" s="24"/>
      <c r="L18" s="15"/>
      <c r="P18" t="s">
        <v>48</v>
      </c>
      <c r="Q18" t="s">
        <v>64</v>
      </c>
    </row>
    <row r="19" spans="1:17" ht="16.5" customHeight="1">
      <c r="A19">
        <v>10</v>
      </c>
      <c r="B19" s="18"/>
      <c r="C19" s="33"/>
      <c r="D19" s="32"/>
      <c r="E19" s="21"/>
      <c r="F19" s="22"/>
      <c r="G19" s="23"/>
      <c r="H19" s="36"/>
      <c r="I19" s="23"/>
      <c r="J19" s="39"/>
      <c r="K19" s="24"/>
      <c r="L19" s="15"/>
      <c r="P19" t="s">
        <v>49</v>
      </c>
      <c r="Q19" t="s">
        <v>65</v>
      </c>
    </row>
    <row r="20" spans="1:17" ht="16.5" customHeight="1">
      <c r="A20">
        <v>11</v>
      </c>
      <c r="B20" s="18"/>
      <c r="C20" s="33"/>
      <c r="D20" s="32"/>
      <c r="E20" s="21"/>
      <c r="F20" s="22"/>
      <c r="G20" s="23"/>
      <c r="H20" s="36"/>
      <c r="I20" s="23"/>
      <c r="J20" s="39"/>
      <c r="K20" s="24"/>
      <c r="L20" s="15"/>
      <c r="P20" t="s">
        <v>51</v>
      </c>
      <c r="Q20" t="s">
        <v>66</v>
      </c>
    </row>
    <row r="21" spans="1:17" ht="16.5" customHeight="1">
      <c r="A21">
        <v>12</v>
      </c>
      <c r="B21" s="18"/>
      <c r="C21" s="33"/>
      <c r="D21" s="32"/>
      <c r="E21" s="21"/>
      <c r="F21" s="22"/>
      <c r="G21" s="23"/>
      <c r="H21" s="36"/>
      <c r="I21" s="23"/>
      <c r="J21" s="39"/>
      <c r="K21" s="24"/>
      <c r="L21" s="15"/>
      <c r="P21" t="s">
        <v>52</v>
      </c>
      <c r="Q21" t="s">
        <v>67</v>
      </c>
    </row>
    <row r="22" spans="1:17" ht="16.5" customHeight="1">
      <c r="A22">
        <v>13</v>
      </c>
      <c r="B22" s="18"/>
      <c r="C22" s="33"/>
      <c r="D22" s="32"/>
      <c r="E22" s="21"/>
      <c r="F22" s="22"/>
      <c r="G22" s="23"/>
      <c r="H22" s="36"/>
      <c r="I22" s="23"/>
      <c r="J22" s="39"/>
      <c r="K22" s="24"/>
      <c r="L22" s="15"/>
      <c r="P22" t="s">
        <v>53</v>
      </c>
      <c r="Q22" t="s">
        <v>68</v>
      </c>
    </row>
    <row r="23" spans="1:17" ht="16.5" customHeight="1">
      <c r="A23">
        <v>14</v>
      </c>
      <c r="B23" s="18"/>
      <c r="C23" s="33"/>
      <c r="D23" s="32"/>
      <c r="E23" s="21"/>
      <c r="F23" s="22"/>
      <c r="G23" s="23"/>
      <c r="H23" s="36"/>
      <c r="I23" s="23"/>
      <c r="J23" s="39"/>
      <c r="K23" s="24"/>
      <c r="L23" s="15"/>
      <c r="P23" t="s">
        <v>54</v>
      </c>
      <c r="Q23" t="s">
        <v>77</v>
      </c>
    </row>
    <row r="24" spans="1:17" ht="16.5" customHeight="1">
      <c r="A24">
        <v>15</v>
      </c>
      <c r="B24" s="18"/>
      <c r="C24" s="33"/>
      <c r="D24" s="32"/>
      <c r="E24" s="21"/>
      <c r="F24" s="22"/>
      <c r="G24" s="23"/>
      <c r="H24" s="36"/>
      <c r="I24" s="23"/>
      <c r="J24" s="39"/>
      <c r="K24" s="24"/>
      <c r="L24" s="15"/>
      <c r="P24" t="s">
        <v>55</v>
      </c>
      <c r="Q24" t="s">
        <v>78</v>
      </c>
    </row>
    <row r="25" spans="1:17" ht="16.5" customHeight="1">
      <c r="A25">
        <v>16</v>
      </c>
      <c r="B25" s="18"/>
      <c r="C25" s="33"/>
      <c r="D25" s="32"/>
      <c r="E25" s="21"/>
      <c r="F25" s="22"/>
      <c r="G25" s="23"/>
      <c r="H25" s="36"/>
      <c r="I25" s="23"/>
      <c r="J25" s="39"/>
      <c r="K25" s="24"/>
      <c r="L25" s="15"/>
      <c r="P25" t="s">
        <v>56</v>
      </c>
      <c r="Q25" t="s">
        <v>79</v>
      </c>
    </row>
    <row r="26" spans="1:17" ht="16.5" customHeight="1">
      <c r="A26">
        <v>17</v>
      </c>
      <c r="B26" s="18"/>
      <c r="C26" s="34"/>
      <c r="D26" s="34"/>
      <c r="E26" s="21"/>
      <c r="F26" s="22"/>
      <c r="G26" s="23"/>
      <c r="H26" s="38"/>
      <c r="I26" s="23"/>
      <c r="J26" s="39"/>
      <c r="K26" s="24"/>
      <c r="L26" s="15"/>
      <c r="P26" t="s">
        <v>69</v>
      </c>
      <c r="Q26" t="s">
        <v>80</v>
      </c>
    </row>
    <row r="27" spans="1:17" ht="16.5" customHeight="1">
      <c r="A27">
        <v>18</v>
      </c>
      <c r="B27" s="18"/>
      <c r="C27" s="34"/>
      <c r="D27" s="34"/>
      <c r="E27" s="21"/>
      <c r="F27" s="22"/>
      <c r="G27" s="23"/>
      <c r="H27" s="38"/>
      <c r="I27" s="23"/>
      <c r="J27" s="39"/>
      <c r="K27" s="24"/>
      <c r="L27" s="15"/>
      <c r="P27" t="s">
        <v>70</v>
      </c>
      <c r="Q27" t="s">
        <v>100</v>
      </c>
    </row>
    <row r="28" spans="1:17" ht="16.5" customHeight="1">
      <c r="A28">
        <v>19</v>
      </c>
      <c r="B28" s="18"/>
      <c r="C28" s="34"/>
      <c r="D28" s="34"/>
      <c r="E28" s="21"/>
      <c r="F28" s="22"/>
      <c r="G28" s="23"/>
      <c r="H28" s="38"/>
      <c r="I28" s="23"/>
      <c r="J28" s="39"/>
      <c r="K28" s="24"/>
      <c r="L28" s="15"/>
      <c r="P28" t="s">
        <v>71</v>
      </c>
      <c r="Q28" t="s">
        <v>81</v>
      </c>
    </row>
    <row r="29" spans="1:17" ht="16.5" customHeight="1">
      <c r="A29">
        <v>20</v>
      </c>
      <c r="B29" s="18"/>
      <c r="C29" s="34"/>
      <c r="D29" s="34"/>
      <c r="E29" s="21"/>
      <c r="F29" s="22"/>
      <c r="G29" s="23"/>
      <c r="H29" s="38"/>
      <c r="I29" s="23"/>
      <c r="J29" s="39"/>
      <c r="K29" s="24"/>
      <c r="L29" s="15"/>
      <c r="P29" t="s">
        <v>72</v>
      </c>
      <c r="Q29" t="s">
        <v>82</v>
      </c>
    </row>
    <row r="30" spans="1:17" ht="16.5" customHeight="1">
      <c r="A30">
        <v>21</v>
      </c>
      <c r="B30" s="18"/>
      <c r="C30" s="34"/>
      <c r="D30" s="34"/>
      <c r="E30" s="21"/>
      <c r="F30" s="22"/>
      <c r="G30" s="23"/>
      <c r="H30" s="38"/>
      <c r="I30" s="23"/>
      <c r="J30" s="39"/>
      <c r="K30" s="24"/>
      <c r="L30" s="15"/>
      <c r="P30" t="s">
        <v>98</v>
      </c>
      <c r="Q30" t="s">
        <v>83</v>
      </c>
    </row>
    <row r="31" spans="1:17" ht="16.5" customHeight="1">
      <c r="A31">
        <v>22</v>
      </c>
      <c r="B31" s="18"/>
      <c r="C31" s="34"/>
      <c r="D31" s="34"/>
      <c r="E31" s="21"/>
      <c r="F31" s="22"/>
      <c r="G31" s="23"/>
      <c r="H31" s="38"/>
      <c r="I31" s="23"/>
      <c r="J31" s="39"/>
      <c r="K31" s="24"/>
      <c r="L31" s="15"/>
      <c r="P31" t="s">
        <v>73</v>
      </c>
      <c r="Q31" t="s">
        <v>101</v>
      </c>
    </row>
    <row r="32" spans="1:16" ht="16.5" customHeight="1">
      <c r="A32">
        <v>23</v>
      </c>
      <c r="B32" s="18"/>
      <c r="C32" s="34"/>
      <c r="D32" s="34"/>
      <c r="E32" s="21"/>
      <c r="F32" s="22"/>
      <c r="G32" s="23"/>
      <c r="H32" s="38"/>
      <c r="I32" s="23"/>
      <c r="J32" s="39"/>
      <c r="K32" s="24"/>
      <c r="L32" s="15"/>
      <c r="P32" t="s">
        <v>74</v>
      </c>
    </row>
    <row r="33" spans="1:16" ht="16.5" customHeight="1">
      <c r="A33">
        <v>24</v>
      </c>
      <c r="B33" s="18"/>
      <c r="C33" s="34"/>
      <c r="D33" s="34"/>
      <c r="E33" s="21"/>
      <c r="F33" s="22"/>
      <c r="G33" s="23"/>
      <c r="H33" s="38"/>
      <c r="I33" s="23"/>
      <c r="J33" s="39"/>
      <c r="K33" s="24"/>
      <c r="L33" s="15"/>
      <c r="P33" t="s">
        <v>99</v>
      </c>
    </row>
    <row r="34" spans="1:16" ht="16.5" customHeight="1">
      <c r="A34">
        <v>25</v>
      </c>
      <c r="B34" s="18"/>
      <c r="C34" s="34"/>
      <c r="D34" s="34"/>
      <c r="E34" s="21"/>
      <c r="F34" s="22"/>
      <c r="G34" s="23"/>
      <c r="H34" s="38"/>
      <c r="I34" s="23"/>
      <c r="J34" s="39"/>
      <c r="K34" s="24"/>
      <c r="L34" s="15"/>
      <c r="P34" t="s">
        <v>75</v>
      </c>
    </row>
    <row r="35" spans="1:16" ht="16.5" customHeight="1">
      <c r="A35">
        <v>26</v>
      </c>
      <c r="B35" s="18"/>
      <c r="C35" s="34"/>
      <c r="D35" s="34"/>
      <c r="E35" s="21"/>
      <c r="F35" s="22"/>
      <c r="G35" s="23"/>
      <c r="H35" s="38"/>
      <c r="I35" s="23"/>
      <c r="J35" s="39"/>
      <c r="K35" s="24"/>
      <c r="L35" s="15"/>
      <c r="P35" t="s">
        <v>76</v>
      </c>
    </row>
    <row r="36" spans="1:16" ht="16.5" customHeight="1">
      <c r="A36">
        <v>27</v>
      </c>
      <c r="B36" s="18"/>
      <c r="C36" s="34"/>
      <c r="D36" s="34"/>
      <c r="E36" s="21"/>
      <c r="F36" s="22"/>
      <c r="G36" s="23"/>
      <c r="H36" s="38"/>
      <c r="I36" s="23"/>
      <c r="J36" s="39"/>
      <c r="K36" s="24"/>
      <c r="L36" s="15"/>
      <c r="P36" t="s">
        <v>97</v>
      </c>
    </row>
    <row r="37" spans="1:12" ht="16.5" customHeight="1">
      <c r="A37">
        <v>28</v>
      </c>
      <c r="B37" s="18"/>
      <c r="C37" s="34"/>
      <c r="D37" s="34"/>
      <c r="E37" s="21"/>
      <c r="F37" s="22"/>
      <c r="G37" s="23"/>
      <c r="H37" s="38"/>
      <c r="I37" s="23"/>
      <c r="J37" s="39"/>
      <c r="K37" s="24"/>
      <c r="L37" s="15"/>
    </row>
    <row r="38" spans="1:12" ht="16.5" customHeight="1">
      <c r="A38">
        <v>29</v>
      </c>
      <c r="B38" s="18"/>
      <c r="C38" s="34"/>
      <c r="D38" s="34"/>
      <c r="E38" s="21"/>
      <c r="F38" s="22"/>
      <c r="G38" s="23"/>
      <c r="H38" s="38"/>
      <c r="I38" s="23"/>
      <c r="J38" s="39"/>
      <c r="K38" s="24"/>
      <c r="L38" s="15"/>
    </row>
    <row r="39" spans="1:12" ht="16.5" customHeight="1">
      <c r="A39">
        <v>30</v>
      </c>
      <c r="B39" s="18"/>
      <c r="C39" s="34"/>
      <c r="D39" s="34"/>
      <c r="E39" s="21"/>
      <c r="F39" s="22"/>
      <c r="G39" s="23"/>
      <c r="H39" s="38"/>
      <c r="I39" s="23"/>
      <c r="J39" s="39"/>
      <c r="K39" s="24"/>
      <c r="L39" s="15"/>
    </row>
    <row r="40" spans="1:12" ht="16.5" customHeight="1">
      <c r="A40">
        <v>31</v>
      </c>
      <c r="B40" s="18"/>
      <c r="C40" s="34"/>
      <c r="D40" s="34"/>
      <c r="E40" s="21"/>
      <c r="F40" s="22"/>
      <c r="G40" s="23"/>
      <c r="H40" s="38"/>
      <c r="I40" s="23"/>
      <c r="J40" s="39"/>
      <c r="K40" s="24"/>
      <c r="L40" s="15"/>
    </row>
    <row r="41" spans="1:12" ht="16.5" customHeight="1">
      <c r="A41">
        <v>32</v>
      </c>
      <c r="B41" s="18"/>
      <c r="C41" s="34"/>
      <c r="D41" s="34"/>
      <c r="E41" s="21"/>
      <c r="F41" s="22"/>
      <c r="G41" s="23"/>
      <c r="H41" s="38"/>
      <c r="I41" s="23"/>
      <c r="J41" s="39"/>
      <c r="K41" s="24"/>
      <c r="L41" s="15"/>
    </row>
    <row r="42" spans="1:12" ht="16.5" customHeight="1">
      <c r="A42">
        <v>33</v>
      </c>
      <c r="B42" s="18"/>
      <c r="C42" s="34"/>
      <c r="D42" s="34"/>
      <c r="E42" s="21"/>
      <c r="F42" s="22"/>
      <c r="G42" s="23"/>
      <c r="H42" s="38"/>
      <c r="I42" s="23"/>
      <c r="J42" s="39"/>
      <c r="K42" s="24"/>
      <c r="L42" s="15"/>
    </row>
    <row r="43" spans="1:12" ht="16.5" customHeight="1">
      <c r="A43">
        <v>34</v>
      </c>
      <c r="B43" s="18"/>
      <c r="C43" s="34"/>
      <c r="D43" s="34"/>
      <c r="E43" s="21"/>
      <c r="F43" s="22"/>
      <c r="G43" s="23"/>
      <c r="H43" s="38"/>
      <c r="I43" s="23"/>
      <c r="J43" s="39"/>
      <c r="K43" s="24"/>
      <c r="L43" s="15"/>
    </row>
    <row r="44" spans="1:12" ht="16.5" customHeight="1">
      <c r="A44">
        <v>35</v>
      </c>
      <c r="B44" s="18"/>
      <c r="C44" s="34"/>
      <c r="D44" s="34"/>
      <c r="E44" s="21"/>
      <c r="F44" s="22"/>
      <c r="G44" s="23"/>
      <c r="H44" s="38"/>
      <c r="I44" s="23"/>
      <c r="J44" s="39"/>
      <c r="K44" s="24"/>
      <c r="L44" s="15"/>
    </row>
    <row r="45" spans="1:12" ht="16.5" customHeight="1">
      <c r="A45">
        <v>36</v>
      </c>
      <c r="B45" s="18"/>
      <c r="C45" s="34"/>
      <c r="D45" s="34"/>
      <c r="E45" s="21"/>
      <c r="F45" s="22"/>
      <c r="G45" s="23"/>
      <c r="H45" s="38"/>
      <c r="I45" s="23"/>
      <c r="J45" s="39"/>
      <c r="K45" s="24"/>
      <c r="L45" s="15"/>
    </row>
    <row r="46" spans="1:12" ht="16.5" customHeight="1">
      <c r="A46">
        <v>37</v>
      </c>
      <c r="B46" s="18"/>
      <c r="C46" s="34"/>
      <c r="D46" s="34"/>
      <c r="E46" s="21"/>
      <c r="F46" s="22"/>
      <c r="G46" s="23"/>
      <c r="H46" s="38"/>
      <c r="I46" s="23"/>
      <c r="J46" s="39"/>
      <c r="K46" s="24"/>
      <c r="L46" s="15"/>
    </row>
    <row r="47" spans="1:12" ht="16.5" customHeight="1">
      <c r="A47">
        <v>38</v>
      </c>
      <c r="B47" s="18"/>
      <c r="C47" s="34"/>
      <c r="D47" s="34"/>
      <c r="E47" s="21"/>
      <c r="F47" s="22"/>
      <c r="G47" s="23"/>
      <c r="H47" s="38"/>
      <c r="I47" s="23"/>
      <c r="J47" s="39"/>
      <c r="K47" s="24"/>
      <c r="L47" s="15"/>
    </row>
    <row r="48" spans="1:12" ht="16.5" customHeight="1">
      <c r="A48">
        <v>39</v>
      </c>
      <c r="B48" s="18"/>
      <c r="C48" s="34"/>
      <c r="D48" s="34"/>
      <c r="E48" s="21"/>
      <c r="F48" s="22"/>
      <c r="G48" s="23"/>
      <c r="H48" s="38"/>
      <c r="I48" s="23"/>
      <c r="J48" s="39"/>
      <c r="K48" s="24"/>
      <c r="L48" s="15"/>
    </row>
    <row r="49" spans="1:12" ht="16.5" customHeight="1">
      <c r="A49">
        <v>40</v>
      </c>
      <c r="B49" s="18"/>
      <c r="C49" s="34"/>
      <c r="D49" s="34"/>
      <c r="E49" s="21"/>
      <c r="F49" s="22"/>
      <c r="G49" s="23"/>
      <c r="H49" s="38"/>
      <c r="I49" s="23"/>
      <c r="J49" s="39"/>
      <c r="K49" s="24"/>
      <c r="L49" s="15"/>
    </row>
    <row r="50" spans="1:12" ht="16.5" customHeight="1">
      <c r="A50">
        <v>41</v>
      </c>
      <c r="B50" s="18"/>
      <c r="C50" s="34"/>
      <c r="D50" s="34"/>
      <c r="E50" s="21"/>
      <c r="F50" s="22"/>
      <c r="G50" s="23"/>
      <c r="H50" s="38"/>
      <c r="I50" s="23"/>
      <c r="J50" s="39"/>
      <c r="K50" s="24"/>
      <c r="L50" s="15"/>
    </row>
    <row r="51" spans="1:12" ht="16.5" customHeight="1">
      <c r="A51">
        <v>42</v>
      </c>
      <c r="B51" s="18"/>
      <c r="C51" s="34"/>
      <c r="D51" s="34"/>
      <c r="E51" s="21"/>
      <c r="F51" s="22"/>
      <c r="G51" s="23"/>
      <c r="H51" s="38"/>
      <c r="I51" s="23"/>
      <c r="J51" s="39"/>
      <c r="K51" s="24"/>
      <c r="L51" s="15"/>
    </row>
    <row r="52" spans="1:12" ht="16.5" customHeight="1">
      <c r="A52">
        <v>43</v>
      </c>
      <c r="B52" s="18"/>
      <c r="C52" s="34"/>
      <c r="D52" s="34"/>
      <c r="E52" s="21"/>
      <c r="F52" s="22"/>
      <c r="G52" s="23"/>
      <c r="H52" s="38"/>
      <c r="I52" s="23"/>
      <c r="J52" s="39"/>
      <c r="K52" s="24"/>
      <c r="L52" s="15"/>
    </row>
    <row r="53" spans="1:12" ht="16.5" customHeight="1">
      <c r="A53">
        <v>44</v>
      </c>
      <c r="B53" s="18"/>
      <c r="C53" s="34"/>
      <c r="D53" s="34"/>
      <c r="E53" s="21"/>
      <c r="F53" s="22"/>
      <c r="G53" s="23"/>
      <c r="H53" s="38"/>
      <c r="I53" s="23"/>
      <c r="J53" s="39"/>
      <c r="K53" s="24"/>
      <c r="L53" s="15"/>
    </row>
    <row r="54" spans="1:12" ht="16.5" customHeight="1">
      <c r="A54">
        <v>45</v>
      </c>
      <c r="B54" s="18"/>
      <c r="C54" s="34"/>
      <c r="D54" s="34"/>
      <c r="E54" s="21"/>
      <c r="F54" s="22"/>
      <c r="G54" s="23"/>
      <c r="H54" s="38"/>
      <c r="I54" s="23"/>
      <c r="J54" s="39"/>
      <c r="K54" s="24"/>
      <c r="L54" s="15"/>
    </row>
    <row r="55" spans="1:12" ht="16.5" customHeight="1">
      <c r="A55">
        <v>46</v>
      </c>
      <c r="B55" s="18"/>
      <c r="C55" s="34"/>
      <c r="D55" s="34"/>
      <c r="E55" s="21"/>
      <c r="F55" s="22"/>
      <c r="G55" s="23"/>
      <c r="H55" s="38"/>
      <c r="I55" s="23"/>
      <c r="J55" s="39"/>
      <c r="K55" s="24"/>
      <c r="L55" s="15"/>
    </row>
    <row r="56" spans="1:12" ht="16.5" customHeight="1">
      <c r="A56">
        <v>47</v>
      </c>
      <c r="B56" s="18"/>
      <c r="C56" s="34"/>
      <c r="D56" s="34"/>
      <c r="E56" s="21"/>
      <c r="F56" s="22"/>
      <c r="G56" s="23"/>
      <c r="H56" s="38"/>
      <c r="I56" s="23"/>
      <c r="J56" s="39"/>
      <c r="K56" s="24"/>
      <c r="L56" s="15"/>
    </row>
    <row r="57" spans="1:12" ht="16.5" customHeight="1">
      <c r="A57">
        <v>48</v>
      </c>
      <c r="B57" s="18"/>
      <c r="C57" s="34"/>
      <c r="D57" s="34"/>
      <c r="E57" s="21"/>
      <c r="F57" s="22"/>
      <c r="G57" s="23"/>
      <c r="H57" s="38"/>
      <c r="I57" s="23"/>
      <c r="J57" s="39"/>
      <c r="K57" s="24"/>
      <c r="L57" s="15"/>
    </row>
    <row r="58" spans="1:12" ht="16.5" customHeight="1">
      <c r="A58">
        <v>49</v>
      </c>
      <c r="B58" s="18"/>
      <c r="C58" s="34"/>
      <c r="D58" s="34"/>
      <c r="E58" s="21"/>
      <c r="F58" s="22"/>
      <c r="G58" s="23"/>
      <c r="H58" s="38"/>
      <c r="I58" s="23"/>
      <c r="J58" s="39"/>
      <c r="K58" s="24"/>
      <c r="L58" s="15"/>
    </row>
    <row r="59" spans="1:12" ht="16.5" customHeight="1">
      <c r="A59">
        <v>50</v>
      </c>
      <c r="B59" s="18"/>
      <c r="C59" s="34"/>
      <c r="D59" s="34"/>
      <c r="E59" s="21"/>
      <c r="F59" s="22"/>
      <c r="G59" s="23"/>
      <c r="H59" s="38"/>
      <c r="I59" s="23"/>
      <c r="J59" s="39"/>
      <c r="K59" s="24"/>
      <c r="L59" s="15"/>
    </row>
    <row r="60" spans="1:12" ht="16.5" customHeight="1">
      <c r="A60">
        <v>51</v>
      </c>
      <c r="B60" s="18"/>
      <c r="C60" s="34"/>
      <c r="D60" s="34"/>
      <c r="E60" s="21"/>
      <c r="F60" s="22"/>
      <c r="G60" s="23"/>
      <c r="H60" s="38"/>
      <c r="I60" s="23"/>
      <c r="J60" s="39"/>
      <c r="K60" s="24"/>
      <c r="L60" s="15"/>
    </row>
    <row r="61" spans="1:12" ht="16.5" customHeight="1">
      <c r="A61">
        <v>52</v>
      </c>
      <c r="B61" s="18"/>
      <c r="C61" s="34"/>
      <c r="D61" s="34"/>
      <c r="E61" s="21"/>
      <c r="F61" s="22"/>
      <c r="G61" s="23"/>
      <c r="H61" s="38"/>
      <c r="I61" s="23"/>
      <c r="J61" s="39"/>
      <c r="K61" s="24"/>
      <c r="L61" s="15"/>
    </row>
    <row r="62" spans="1:12" ht="16.5" customHeight="1">
      <c r="A62">
        <v>53</v>
      </c>
      <c r="B62" s="18"/>
      <c r="C62" s="34"/>
      <c r="D62" s="34"/>
      <c r="E62" s="21"/>
      <c r="F62" s="22"/>
      <c r="G62" s="23"/>
      <c r="H62" s="38"/>
      <c r="I62" s="23"/>
      <c r="J62" s="39"/>
      <c r="K62" s="24"/>
      <c r="L62" s="15"/>
    </row>
    <row r="63" spans="1:11" ht="16.5" customHeight="1">
      <c r="A63">
        <v>54</v>
      </c>
      <c r="B63" s="18"/>
      <c r="C63" s="34"/>
      <c r="D63" s="34"/>
      <c r="E63" s="21"/>
      <c r="F63" s="22"/>
      <c r="G63" s="23"/>
      <c r="H63" s="38"/>
      <c r="I63" s="23"/>
      <c r="J63" s="39"/>
      <c r="K63" s="23"/>
    </row>
    <row r="64" spans="1:11" ht="16.5" customHeight="1">
      <c r="A64">
        <v>55</v>
      </c>
      <c r="B64" s="18"/>
      <c r="C64" s="34"/>
      <c r="D64" s="34"/>
      <c r="E64" s="21"/>
      <c r="F64" s="22"/>
      <c r="G64" s="23"/>
      <c r="H64" s="38"/>
      <c r="I64" s="23"/>
      <c r="J64" s="39"/>
      <c r="K64" s="23"/>
    </row>
    <row r="65" spans="1:12" ht="16.5" customHeight="1">
      <c r="A65">
        <v>56</v>
      </c>
      <c r="B65" s="18"/>
      <c r="C65" s="34"/>
      <c r="D65" s="34"/>
      <c r="E65" s="21"/>
      <c r="F65" s="22"/>
      <c r="G65" s="23"/>
      <c r="H65" s="38"/>
      <c r="I65" s="23"/>
      <c r="J65" s="39"/>
      <c r="K65" s="24"/>
      <c r="L65" s="15"/>
    </row>
    <row r="66" spans="1:11" ht="16.5" customHeight="1">
      <c r="A66">
        <v>57</v>
      </c>
      <c r="B66" s="18"/>
      <c r="C66" s="34"/>
      <c r="D66" s="34"/>
      <c r="E66" s="21"/>
      <c r="F66" s="22"/>
      <c r="G66" s="23"/>
      <c r="H66" s="38"/>
      <c r="I66" s="23"/>
      <c r="J66" s="39"/>
      <c r="K66" s="23"/>
    </row>
    <row r="67" spans="1:11" ht="16.5" customHeight="1">
      <c r="A67">
        <v>58</v>
      </c>
      <c r="B67" s="18"/>
      <c r="C67" s="34"/>
      <c r="D67" s="34"/>
      <c r="E67" s="21"/>
      <c r="F67" s="22"/>
      <c r="G67" s="23"/>
      <c r="H67" s="38"/>
      <c r="I67" s="23"/>
      <c r="J67" s="39"/>
      <c r="K67" s="23"/>
    </row>
    <row r="68" spans="1:12" ht="16.5" customHeight="1">
      <c r="A68">
        <v>59</v>
      </c>
      <c r="B68" s="18"/>
      <c r="C68" s="34"/>
      <c r="D68" s="34"/>
      <c r="E68" s="21"/>
      <c r="F68" s="22"/>
      <c r="G68" s="23"/>
      <c r="H68" s="38"/>
      <c r="I68" s="23"/>
      <c r="J68" s="39"/>
      <c r="K68" s="24"/>
      <c r="L68" s="15"/>
    </row>
    <row r="69" spans="1:11" ht="16.5" customHeight="1">
      <c r="A69">
        <v>60</v>
      </c>
      <c r="B69" s="18"/>
      <c r="C69" s="34"/>
      <c r="D69" s="34"/>
      <c r="E69" s="21"/>
      <c r="F69" s="22"/>
      <c r="G69" s="23"/>
      <c r="H69" s="38"/>
      <c r="I69" s="23"/>
      <c r="J69" s="39"/>
      <c r="K69" s="23"/>
    </row>
    <row r="70" spans="1:11" ht="16.5" customHeight="1">
      <c r="A70">
        <v>61</v>
      </c>
      <c r="B70" s="18"/>
      <c r="C70" s="34"/>
      <c r="D70" s="34"/>
      <c r="E70" s="21"/>
      <c r="F70" s="22"/>
      <c r="G70" s="23"/>
      <c r="H70" s="38"/>
      <c r="I70" s="23"/>
      <c r="J70" s="39"/>
      <c r="K70" s="23"/>
    </row>
    <row r="71" spans="1:12" ht="16.5" customHeight="1">
      <c r="A71">
        <v>62</v>
      </c>
      <c r="B71" s="18"/>
      <c r="C71" s="34"/>
      <c r="D71" s="34"/>
      <c r="E71" s="21"/>
      <c r="F71" s="22"/>
      <c r="G71" s="23"/>
      <c r="H71" s="38"/>
      <c r="I71" s="23"/>
      <c r="J71" s="39"/>
      <c r="K71" s="24"/>
      <c r="L71" s="15"/>
    </row>
    <row r="72" spans="1:11" ht="16.5" customHeight="1">
      <c r="A72">
        <v>63</v>
      </c>
      <c r="B72" s="18"/>
      <c r="C72" s="34"/>
      <c r="D72" s="34"/>
      <c r="E72" s="21"/>
      <c r="F72" s="22"/>
      <c r="G72" s="23"/>
      <c r="H72" s="38"/>
      <c r="I72" s="23"/>
      <c r="J72" s="39"/>
      <c r="K72" s="23"/>
    </row>
    <row r="73" spans="1:11" ht="16.5" customHeight="1">
      <c r="A73">
        <v>64</v>
      </c>
      <c r="B73" s="18"/>
      <c r="C73" s="34"/>
      <c r="D73" s="34"/>
      <c r="E73" s="21"/>
      <c r="F73" s="22"/>
      <c r="G73" s="23"/>
      <c r="H73" s="38"/>
      <c r="I73" s="23"/>
      <c r="J73" s="39"/>
      <c r="K73" s="23"/>
    </row>
    <row r="74" spans="1:12" ht="16.5" customHeight="1">
      <c r="A74">
        <v>65</v>
      </c>
      <c r="B74" s="18"/>
      <c r="C74" s="34"/>
      <c r="D74" s="34"/>
      <c r="E74" s="21"/>
      <c r="F74" s="22"/>
      <c r="G74" s="23"/>
      <c r="H74" s="38"/>
      <c r="I74" s="23"/>
      <c r="J74" s="39"/>
      <c r="K74" s="24"/>
      <c r="L74" s="15"/>
    </row>
    <row r="75" spans="1:11" ht="16.5" customHeight="1">
      <c r="A75">
        <v>66</v>
      </c>
      <c r="B75" s="18"/>
      <c r="C75" s="34"/>
      <c r="D75" s="34"/>
      <c r="E75" s="21"/>
      <c r="F75" s="22"/>
      <c r="G75" s="23"/>
      <c r="H75" s="38"/>
      <c r="I75" s="23"/>
      <c r="J75" s="39"/>
      <c r="K75" s="23"/>
    </row>
    <row r="76" spans="1:11" ht="16.5" customHeight="1">
      <c r="A76">
        <v>67</v>
      </c>
      <c r="B76" s="18"/>
      <c r="C76" s="34"/>
      <c r="D76" s="34"/>
      <c r="E76" s="21"/>
      <c r="F76" s="22"/>
      <c r="G76" s="23"/>
      <c r="H76" s="38"/>
      <c r="I76" s="23"/>
      <c r="J76" s="39"/>
      <c r="K76" s="23"/>
    </row>
    <row r="77" spans="1:12" ht="16.5" customHeight="1">
      <c r="A77">
        <v>68</v>
      </c>
      <c r="B77" s="18"/>
      <c r="C77" s="34"/>
      <c r="D77" s="34"/>
      <c r="E77" s="21"/>
      <c r="F77" s="22"/>
      <c r="G77" s="23"/>
      <c r="H77" s="38"/>
      <c r="I77" s="23"/>
      <c r="J77" s="39"/>
      <c r="K77" s="24"/>
      <c r="L77" s="15"/>
    </row>
    <row r="78" spans="1:11" ht="16.5" customHeight="1">
      <c r="A78">
        <v>69</v>
      </c>
      <c r="B78" s="18"/>
      <c r="C78" s="34"/>
      <c r="D78" s="34"/>
      <c r="E78" s="21"/>
      <c r="F78" s="22"/>
      <c r="G78" s="23"/>
      <c r="H78" s="38"/>
      <c r="I78" s="23"/>
      <c r="J78" s="39"/>
      <c r="K78" s="23"/>
    </row>
    <row r="79" spans="1:11" ht="16.5" customHeight="1">
      <c r="A79">
        <v>70</v>
      </c>
      <c r="B79" s="18"/>
      <c r="C79" s="34"/>
      <c r="D79" s="34"/>
      <c r="E79" s="21"/>
      <c r="F79" s="22"/>
      <c r="G79" s="23"/>
      <c r="H79" s="38"/>
      <c r="I79" s="23"/>
      <c r="J79" s="39"/>
      <c r="K79" s="23"/>
    </row>
    <row r="80" spans="1:12" ht="16.5" customHeight="1">
      <c r="A80">
        <v>71</v>
      </c>
      <c r="B80" s="18"/>
      <c r="C80" s="34"/>
      <c r="D80" s="34"/>
      <c r="E80" s="21"/>
      <c r="F80" s="22"/>
      <c r="G80" s="23"/>
      <c r="H80" s="38"/>
      <c r="I80" s="23"/>
      <c r="J80" s="39"/>
      <c r="K80" s="24"/>
      <c r="L80" s="15"/>
    </row>
    <row r="81" spans="1:11" ht="16.5" customHeight="1">
      <c r="A81">
        <v>72</v>
      </c>
      <c r="B81" s="18"/>
      <c r="C81" s="34"/>
      <c r="D81" s="34"/>
      <c r="E81" s="21"/>
      <c r="F81" s="22"/>
      <c r="G81" s="23"/>
      <c r="H81" s="38"/>
      <c r="I81" s="23"/>
      <c r="J81" s="39"/>
      <c r="K81" s="23"/>
    </row>
    <row r="82" spans="1:11" ht="16.5" customHeight="1">
      <c r="A82">
        <v>73</v>
      </c>
      <c r="B82" s="18"/>
      <c r="C82" s="34"/>
      <c r="D82" s="34"/>
      <c r="E82" s="21"/>
      <c r="F82" s="22"/>
      <c r="G82" s="23"/>
      <c r="H82" s="38"/>
      <c r="I82" s="23"/>
      <c r="J82" s="39"/>
      <c r="K82" s="23"/>
    </row>
    <row r="83" spans="1:12" ht="16.5" customHeight="1">
      <c r="A83">
        <v>74</v>
      </c>
      <c r="B83" s="18"/>
      <c r="C83" s="34"/>
      <c r="D83" s="34"/>
      <c r="E83" s="21"/>
      <c r="F83" s="22"/>
      <c r="G83" s="23"/>
      <c r="H83" s="38"/>
      <c r="I83" s="23"/>
      <c r="J83" s="39"/>
      <c r="K83" s="24"/>
      <c r="L83" s="15"/>
    </row>
    <row r="84" spans="1:11" ht="16.5" customHeight="1">
      <c r="A84">
        <v>75</v>
      </c>
      <c r="B84" s="18"/>
      <c r="C84" s="34"/>
      <c r="D84" s="34"/>
      <c r="E84" s="21"/>
      <c r="F84" s="22"/>
      <c r="G84" s="23"/>
      <c r="H84" s="38"/>
      <c r="I84" s="23"/>
      <c r="J84" s="39"/>
      <c r="K84" s="23"/>
    </row>
    <row r="85" spans="1:11" ht="16.5" customHeight="1">
      <c r="A85">
        <v>76</v>
      </c>
      <c r="B85" s="18"/>
      <c r="C85" s="34"/>
      <c r="D85" s="34"/>
      <c r="E85" s="21"/>
      <c r="F85" s="22"/>
      <c r="G85" s="23"/>
      <c r="H85" s="38"/>
      <c r="I85" s="23"/>
      <c r="J85" s="39"/>
      <c r="K85" s="23"/>
    </row>
    <row r="86" spans="1:12" ht="16.5" customHeight="1">
      <c r="A86">
        <v>77</v>
      </c>
      <c r="B86" s="18"/>
      <c r="C86" s="34"/>
      <c r="D86" s="34"/>
      <c r="E86" s="21"/>
      <c r="F86" s="22"/>
      <c r="G86" s="23"/>
      <c r="H86" s="38"/>
      <c r="I86" s="23"/>
      <c r="J86" s="39"/>
      <c r="K86" s="24"/>
      <c r="L86" s="15"/>
    </row>
    <row r="87" spans="1:12" ht="16.5" customHeight="1">
      <c r="A87">
        <v>78</v>
      </c>
      <c r="B87" s="18"/>
      <c r="C87" s="34"/>
      <c r="D87" s="34"/>
      <c r="E87" s="21"/>
      <c r="F87" s="22"/>
      <c r="G87" s="23"/>
      <c r="H87" s="38"/>
      <c r="I87" s="23"/>
      <c r="J87" s="39"/>
      <c r="K87" s="24"/>
      <c r="L87" s="15"/>
    </row>
    <row r="88" spans="1:11" ht="16.5" customHeight="1">
      <c r="A88">
        <v>79</v>
      </c>
      <c r="B88" s="18"/>
      <c r="C88" s="34"/>
      <c r="D88" s="34"/>
      <c r="E88" s="21"/>
      <c r="F88" s="22"/>
      <c r="G88" s="23"/>
      <c r="H88" s="38"/>
      <c r="I88" s="23"/>
      <c r="J88" s="39"/>
      <c r="K88" s="23"/>
    </row>
    <row r="89" spans="1:11" ht="16.5" customHeight="1">
      <c r="A89">
        <v>80</v>
      </c>
      <c r="B89" s="18"/>
      <c r="C89" s="34"/>
      <c r="D89" s="34"/>
      <c r="E89" s="21"/>
      <c r="F89" s="22"/>
      <c r="G89" s="23"/>
      <c r="H89" s="38"/>
      <c r="I89" s="23"/>
      <c r="J89" s="39"/>
      <c r="K89" s="23"/>
    </row>
  </sheetData>
  <sheetProtection selectLockedCells="1"/>
  <mergeCells count="5">
    <mergeCell ref="B8:F8"/>
    <mergeCell ref="G8:H8"/>
    <mergeCell ref="I8:J8"/>
    <mergeCell ref="B1:G1"/>
    <mergeCell ref="E4:F6"/>
  </mergeCells>
  <conditionalFormatting sqref="E10:E89">
    <cfRule type="cellIs" priority="2" dxfId="2" operator="equal" stopIfTrue="1">
      <formula>2</formula>
    </cfRule>
    <cfRule type="cellIs" priority="3" dxfId="0" operator="equal" stopIfTrue="1">
      <formula>1</formula>
    </cfRule>
  </conditionalFormatting>
  <conditionalFormatting sqref="K10:K89">
    <cfRule type="cellIs" priority="1" dxfId="0" operator="equal" stopIfTrue="1">
      <formula>"男子共通4X100mR,男子低学年4X100mR"</formula>
    </cfRule>
  </conditionalFormatting>
  <dataValidations count="7">
    <dataValidation allowBlank="1" showInputMessage="1" showErrorMessage="1" imeMode="halfKatakana" sqref="D10:D25"/>
    <dataValidation allowBlank="1" showInputMessage="1" showErrorMessage="1" imeMode="halfAlpha" sqref="J10:J89 H10:H89 B10:B89"/>
    <dataValidation type="list" allowBlank="1" showInputMessage="1" showErrorMessage="1" sqref="E10:E89">
      <formula1>競技者一覧!$N$10:$N$11</formula1>
    </dataValidation>
    <dataValidation type="list" allowBlank="1" showInputMessage="1" showErrorMessage="1" sqref="F10:F89">
      <formula1>競技者一覧!$O$10:$O$12</formula1>
    </dataValidation>
    <dataValidation type="list" allowBlank="1" showInputMessage="1" showErrorMessage="1" sqref="L10:M89">
      <formula1>競技者一覧!#REF!</formula1>
    </dataValidation>
    <dataValidation type="list" allowBlank="1" showInputMessage="1" showErrorMessage="1" sqref="I10:I89 G10:G89">
      <formula1>INDIRECT("_"&amp;競技者一覧!$E10)</formula1>
    </dataValidation>
    <dataValidation type="list" allowBlank="1" showInputMessage="1" showErrorMessage="1" sqref="K10:K89">
      <formula1>INDIRECT("_"&amp;"_"&amp;競技者一覧!$E10)</formula1>
    </dataValidation>
  </dataValidations>
  <printOptions/>
  <pageMargins left="0.25" right="0.25" top="1" bottom="1" header="0.3" footer="0.3"/>
  <pageSetup fitToHeight="1" fitToWidth="1" horizontalDpi="600" verticalDpi="600" orientation="landscape" paperSize="9" scale="30"/>
</worksheet>
</file>

<file path=xl/worksheets/sheet3.xml><?xml version="1.0" encoding="utf-8"?>
<worksheet xmlns="http://schemas.openxmlformats.org/spreadsheetml/2006/main" xmlns:r="http://schemas.openxmlformats.org/officeDocument/2006/relationships">
  <dimension ref="C2:E54"/>
  <sheetViews>
    <sheetView workbookViewId="0" topLeftCell="A1">
      <selection activeCell="C1" sqref="C1:C65536"/>
    </sheetView>
  </sheetViews>
  <sheetFormatPr defaultColWidth="8.875" defaultRowHeight="13.5"/>
  <cols>
    <col min="1" max="2" width="8.875" style="0" customWidth="1"/>
    <col min="3" max="3" width="26.125" style="0" bestFit="1" customWidth="1"/>
    <col min="4" max="4" width="6.125" style="0" bestFit="1" customWidth="1"/>
    <col min="5" max="5" width="2.125" style="0" bestFit="1" customWidth="1"/>
  </cols>
  <sheetData>
    <row r="2" spans="3:5" ht="16.5">
      <c r="C2" t="s">
        <v>40</v>
      </c>
      <c r="D2" t="s">
        <v>243</v>
      </c>
      <c r="E2">
        <v>7</v>
      </c>
    </row>
    <row r="3" spans="3:5" ht="16.5">
      <c r="C3" t="s">
        <v>41</v>
      </c>
      <c r="D3" t="s">
        <v>244</v>
      </c>
      <c r="E3">
        <v>7</v>
      </c>
    </row>
    <row r="4" spans="3:5" ht="16.5">
      <c r="C4" t="s">
        <v>42</v>
      </c>
      <c r="D4" t="s">
        <v>245</v>
      </c>
      <c r="E4">
        <v>7</v>
      </c>
    </row>
    <row r="5" spans="3:5" ht="16.5">
      <c r="C5" t="s">
        <v>43</v>
      </c>
      <c r="D5" t="s">
        <v>246</v>
      </c>
      <c r="E5">
        <v>7</v>
      </c>
    </row>
    <row r="6" spans="3:5" ht="16.5">
      <c r="C6" t="s">
        <v>44</v>
      </c>
      <c r="D6" t="s">
        <v>247</v>
      </c>
      <c r="E6">
        <v>7</v>
      </c>
    </row>
    <row r="7" spans="3:5" ht="16.5">
      <c r="C7" t="s">
        <v>45</v>
      </c>
      <c r="D7" t="s">
        <v>248</v>
      </c>
      <c r="E7">
        <v>7</v>
      </c>
    </row>
    <row r="8" spans="3:5" ht="16.5">
      <c r="C8" t="s">
        <v>46</v>
      </c>
      <c r="D8" t="s">
        <v>249</v>
      </c>
      <c r="E8">
        <v>7</v>
      </c>
    </row>
    <row r="9" spans="3:5" ht="16.5">
      <c r="C9" t="s">
        <v>47</v>
      </c>
      <c r="D9" t="s">
        <v>250</v>
      </c>
      <c r="E9">
        <v>7</v>
      </c>
    </row>
    <row r="10" spans="3:5" ht="16.5">
      <c r="C10" t="s">
        <v>48</v>
      </c>
      <c r="D10" t="s">
        <v>251</v>
      </c>
      <c r="E10">
        <v>7</v>
      </c>
    </row>
    <row r="11" spans="3:5" ht="16.5">
      <c r="C11" t="s">
        <v>49</v>
      </c>
      <c r="D11" t="s">
        <v>252</v>
      </c>
      <c r="E11">
        <v>7</v>
      </c>
    </row>
    <row r="12" spans="3:5" ht="16.5">
      <c r="C12" t="s">
        <v>85</v>
      </c>
      <c r="D12" t="s">
        <v>253</v>
      </c>
      <c r="E12">
        <v>7</v>
      </c>
    </row>
    <row r="13" spans="3:5" ht="16.5">
      <c r="C13" t="s">
        <v>50</v>
      </c>
      <c r="D13" t="s">
        <v>254</v>
      </c>
      <c r="E13">
        <v>7</v>
      </c>
    </row>
    <row r="14" spans="3:5" ht="16.5">
      <c r="C14" t="s">
        <v>51</v>
      </c>
      <c r="D14" t="s">
        <v>255</v>
      </c>
      <c r="E14">
        <v>5</v>
      </c>
    </row>
    <row r="15" spans="3:5" ht="16.5">
      <c r="C15" t="s">
        <v>52</v>
      </c>
      <c r="D15" t="s">
        <v>256</v>
      </c>
      <c r="E15">
        <v>5</v>
      </c>
    </row>
    <row r="16" spans="3:5" ht="16.5">
      <c r="C16" t="s">
        <v>53</v>
      </c>
      <c r="D16" t="s">
        <v>257</v>
      </c>
      <c r="E16">
        <v>5</v>
      </c>
    </row>
    <row r="17" spans="3:5" ht="16.5">
      <c r="C17" t="s">
        <v>54</v>
      </c>
      <c r="D17" t="s">
        <v>258</v>
      </c>
      <c r="E17">
        <v>5</v>
      </c>
    </row>
    <row r="18" spans="3:5" ht="16.5">
      <c r="C18" t="s">
        <v>55</v>
      </c>
      <c r="D18" t="s">
        <v>259</v>
      </c>
      <c r="E18">
        <v>5</v>
      </c>
    </row>
    <row r="19" spans="3:5" ht="16.5">
      <c r="C19" t="s">
        <v>56</v>
      </c>
      <c r="D19" t="s">
        <v>260</v>
      </c>
      <c r="E19">
        <v>5</v>
      </c>
    </row>
    <row r="20" spans="3:5" ht="16.5">
      <c r="C20" t="s">
        <v>57</v>
      </c>
      <c r="D20" t="s">
        <v>243</v>
      </c>
      <c r="E20">
        <v>7</v>
      </c>
    </row>
    <row r="21" spans="3:5" ht="16.5">
      <c r="C21" t="s">
        <v>58</v>
      </c>
      <c r="D21" t="s">
        <v>244</v>
      </c>
      <c r="E21">
        <v>7</v>
      </c>
    </row>
    <row r="22" spans="3:5" ht="16.5">
      <c r="C22" t="s">
        <v>59</v>
      </c>
      <c r="D22" t="s">
        <v>245</v>
      </c>
      <c r="E22">
        <v>7</v>
      </c>
    </row>
    <row r="23" spans="3:5" ht="16.5">
      <c r="C23" t="s">
        <v>60</v>
      </c>
      <c r="D23" t="s">
        <v>246</v>
      </c>
      <c r="E23">
        <v>7</v>
      </c>
    </row>
    <row r="24" spans="3:5" ht="16.5">
      <c r="C24" t="s">
        <v>86</v>
      </c>
      <c r="D24" t="s">
        <v>261</v>
      </c>
      <c r="E24">
        <v>7</v>
      </c>
    </row>
    <row r="25" spans="3:5" ht="16.5">
      <c r="C25" t="s">
        <v>87</v>
      </c>
      <c r="D25" t="s">
        <v>262</v>
      </c>
      <c r="E25">
        <v>7</v>
      </c>
    </row>
    <row r="26" spans="3:5" ht="16.5">
      <c r="C26" t="s">
        <v>61</v>
      </c>
      <c r="D26" t="s">
        <v>263</v>
      </c>
      <c r="E26">
        <v>7</v>
      </c>
    </row>
    <row r="27" spans="3:5" ht="16.5">
      <c r="C27" t="s">
        <v>62</v>
      </c>
      <c r="D27" t="s">
        <v>264</v>
      </c>
      <c r="E27">
        <v>7</v>
      </c>
    </row>
    <row r="28" spans="3:5" ht="16.5">
      <c r="C28" t="s">
        <v>88</v>
      </c>
      <c r="D28" t="s">
        <v>253</v>
      </c>
      <c r="E28">
        <v>7</v>
      </c>
    </row>
    <row r="29" spans="3:5" ht="16.5">
      <c r="C29" t="s">
        <v>63</v>
      </c>
      <c r="D29" t="s">
        <v>254</v>
      </c>
      <c r="E29">
        <v>7</v>
      </c>
    </row>
    <row r="30" spans="3:5" ht="16.5">
      <c r="C30" t="s">
        <v>64</v>
      </c>
      <c r="D30" t="s">
        <v>255</v>
      </c>
      <c r="E30">
        <v>5</v>
      </c>
    </row>
    <row r="31" spans="3:5" ht="16.5">
      <c r="C31" t="s">
        <v>65</v>
      </c>
      <c r="D31" t="s">
        <v>256</v>
      </c>
      <c r="E31">
        <v>5</v>
      </c>
    </row>
    <row r="32" spans="3:5" ht="16.5">
      <c r="C32" t="s">
        <v>66</v>
      </c>
      <c r="D32" t="s">
        <v>265</v>
      </c>
      <c r="E32">
        <v>5</v>
      </c>
    </row>
    <row r="33" spans="3:5" ht="16.5">
      <c r="C33" t="s">
        <v>67</v>
      </c>
      <c r="D33" t="s">
        <v>266</v>
      </c>
      <c r="E33">
        <v>5</v>
      </c>
    </row>
    <row r="34" spans="3:5" ht="16.5">
      <c r="C34" t="s">
        <v>68</v>
      </c>
      <c r="D34" t="s">
        <v>267</v>
      </c>
      <c r="E34">
        <v>5</v>
      </c>
    </row>
    <row r="35" spans="3:5" ht="16.5">
      <c r="C35" t="s">
        <v>69</v>
      </c>
      <c r="D35" t="s">
        <v>268</v>
      </c>
      <c r="E35">
        <v>7</v>
      </c>
    </row>
    <row r="36" spans="3:5" ht="16.5">
      <c r="C36" t="s">
        <v>70</v>
      </c>
      <c r="D36" t="s">
        <v>269</v>
      </c>
      <c r="E36">
        <v>7</v>
      </c>
    </row>
    <row r="37" spans="3:5" ht="16.5">
      <c r="C37" t="s">
        <v>71</v>
      </c>
      <c r="D37" t="s">
        <v>270</v>
      </c>
      <c r="E37">
        <v>7</v>
      </c>
    </row>
    <row r="38" spans="3:5" ht="16.5">
      <c r="C38" t="s">
        <v>72</v>
      </c>
      <c r="D38" t="s">
        <v>271</v>
      </c>
      <c r="E38">
        <v>7</v>
      </c>
    </row>
    <row r="39" spans="3:5" ht="16.5">
      <c r="C39" t="s">
        <v>98</v>
      </c>
      <c r="D39" t="s">
        <v>272</v>
      </c>
      <c r="E39">
        <v>7</v>
      </c>
    </row>
    <row r="40" spans="3:5" ht="16.5">
      <c r="C40" t="s">
        <v>73</v>
      </c>
      <c r="D40" t="s">
        <v>273</v>
      </c>
      <c r="E40">
        <v>5</v>
      </c>
    </row>
    <row r="41" spans="3:5" ht="16.5">
      <c r="C41" t="s">
        <v>74</v>
      </c>
      <c r="D41" t="s">
        <v>274</v>
      </c>
      <c r="E41">
        <v>5</v>
      </c>
    </row>
    <row r="42" spans="3:5" ht="16.5">
      <c r="C42" t="s">
        <v>99</v>
      </c>
      <c r="D42" t="s">
        <v>275</v>
      </c>
      <c r="E42">
        <v>5</v>
      </c>
    </row>
    <row r="43" spans="3:5" ht="16.5">
      <c r="C43" t="s">
        <v>75</v>
      </c>
      <c r="D43" t="s">
        <v>276</v>
      </c>
      <c r="E43">
        <v>5</v>
      </c>
    </row>
    <row r="44" spans="3:5" ht="16.5">
      <c r="C44" t="s">
        <v>76</v>
      </c>
      <c r="D44" t="s">
        <v>277</v>
      </c>
      <c r="E44">
        <v>5</v>
      </c>
    </row>
    <row r="45" spans="3:5" ht="16.5">
      <c r="C45" t="s">
        <v>97</v>
      </c>
      <c r="D45" t="s">
        <v>278</v>
      </c>
      <c r="E45">
        <v>5</v>
      </c>
    </row>
    <row r="46" spans="3:5" ht="16.5">
      <c r="C46" t="s">
        <v>77</v>
      </c>
      <c r="D46" t="s">
        <v>268</v>
      </c>
      <c r="E46">
        <v>7</v>
      </c>
    </row>
    <row r="47" spans="3:5" ht="16.5">
      <c r="C47" t="s">
        <v>78</v>
      </c>
      <c r="D47" t="s">
        <v>269</v>
      </c>
      <c r="E47">
        <v>7</v>
      </c>
    </row>
    <row r="48" spans="3:5" ht="16.5">
      <c r="C48" t="s">
        <v>79</v>
      </c>
      <c r="D48" t="s">
        <v>270</v>
      </c>
      <c r="E48">
        <v>7</v>
      </c>
    </row>
    <row r="49" spans="3:5" ht="16.5">
      <c r="C49" t="s">
        <v>80</v>
      </c>
      <c r="D49" t="s">
        <v>273</v>
      </c>
      <c r="E49">
        <v>5</v>
      </c>
    </row>
    <row r="50" spans="3:5" ht="16.5">
      <c r="C50" t="s">
        <v>100</v>
      </c>
      <c r="D50" t="s">
        <v>275</v>
      </c>
      <c r="E50">
        <v>5</v>
      </c>
    </row>
    <row r="51" spans="3:5" ht="16.5">
      <c r="C51" t="s">
        <v>81</v>
      </c>
      <c r="D51" t="s">
        <v>274</v>
      </c>
      <c r="E51">
        <v>5</v>
      </c>
    </row>
    <row r="52" spans="3:5" ht="16.5">
      <c r="C52" t="s">
        <v>82</v>
      </c>
      <c r="D52" t="s">
        <v>279</v>
      </c>
      <c r="E52">
        <v>5</v>
      </c>
    </row>
    <row r="53" spans="3:5" ht="16.5">
      <c r="C53" t="s">
        <v>83</v>
      </c>
      <c r="D53" t="s">
        <v>280</v>
      </c>
      <c r="E53">
        <v>5</v>
      </c>
    </row>
    <row r="54" spans="3:5" ht="16.5">
      <c r="C54" t="s">
        <v>101</v>
      </c>
      <c r="D54" t="s">
        <v>281</v>
      </c>
      <c r="E54">
        <v>5</v>
      </c>
    </row>
  </sheetData>
  <sheetProtection password="EA74" sheet="1"/>
  <printOptions/>
  <pageMargins left="0.75" right="0.75" top="1" bottom="1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6"/>
  <sheetViews>
    <sheetView showGridLines="0" workbookViewId="0" topLeftCell="A1">
      <selection activeCell="E7" sqref="E7"/>
    </sheetView>
  </sheetViews>
  <sheetFormatPr defaultColWidth="8.875" defaultRowHeight="13.5"/>
  <cols>
    <col min="1" max="1" width="4.125" style="0" customWidth="1"/>
    <col min="2" max="2" width="13.625" style="0" customWidth="1"/>
    <col min="3" max="3" width="19.375" style="0" customWidth="1"/>
    <col min="4" max="4" width="10.875" style="0" customWidth="1"/>
    <col min="5" max="10" width="13.00390625" style="0" customWidth="1"/>
    <col min="11" max="11" width="2.625" style="0" customWidth="1"/>
    <col min="12" max="12" width="21.50390625" style="0" customWidth="1"/>
    <col min="13" max="14" width="0" style="0" hidden="1" customWidth="1"/>
  </cols>
  <sheetData>
    <row r="2" ht="27.75">
      <c r="B2" s="4" t="s">
        <v>13</v>
      </c>
    </row>
    <row r="6" spans="2:12" ht="18" thickBot="1">
      <c r="B6" s="3" t="s">
        <v>11</v>
      </c>
      <c r="C6" s="3" t="s">
        <v>10</v>
      </c>
      <c r="D6" s="12" t="s">
        <v>12</v>
      </c>
      <c r="E6" s="3" t="s">
        <v>24</v>
      </c>
      <c r="F6" s="3" t="s">
        <v>25</v>
      </c>
      <c r="G6" s="3" t="s">
        <v>26</v>
      </c>
      <c r="H6" s="3" t="s">
        <v>27</v>
      </c>
      <c r="I6" s="3" t="s">
        <v>28</v>
      </c>
      <c r="J6" s="3" t="s">
        <v>29</v>
      </c>
      <c r="L6" s="11" t="s">
        <v>9</v>
      </c>
    </row>
    <row r="7" spans="1:12" ht="18" thickTop="1">
      <c r="A7">
        <v>1</v>
      </c>
      <c r="B7" s="45"/>
      <c r="C7" s="46"/>
      <c r="D7" s="47"/>
      <c r="E7" s="32"/>
      <c r="F7" s="32"/>
      <c r="G7" s="32"/>
      <c r="H7" s="32"/>
      <c r="I7" s="32"/>
      <c r="J7" s="32"/>
      <c r="L7" s="10" t="s">
        <v>84</v>
      </c>
    </row>
    <row r="8" spans="1:13" ht="16.5">
      <c r="A8">
        <v>2</v>
      </c>
      <c r="B8" s="45"/>
      <c r="C8" s="46"/>
      <c r="D8" s="47"/>
      <c r="E8" s="32"/>
      <c r="F8" s="32"/>
      <c r="G8" s="32"/>
      <c r="H8" s="32"/>
      <c r="I8" s="45"/>
      <c r="J8" s="45"/>
      <c r="L8" s="9" t="s">
        <v>50</v>
      </c>
      <c r="M8">
        <v>106</v>
      </c>
    </row>
    <row r="9" spans="1:13" ht="16.5">
      <c r="A9">
        <v>3</v>
      </c>
      <c r="B9" s="45"/>
      <c r="C9" s="46"/>
      <c r="D9" s="48"/>
      <c r="E9" s="49"/>
      <c r="F9" s="49"/>
      <c r="G9" s="49"/>
      <c r="H9" s="49"/>
      <c r="I9" s="49"/>
      <c r="J9" s="45"/>
      <c r="L9" s="9" t="s">
        <v>88</v>
      </c>
      <c r="M9">
        <v>113</v>
      </c>
    </row>
    <row r="10" spans="1:13" ht="16.5">
      <c r="A10">
        <v>4</v>
      </c>
      <c r="B10" s="45"/>
      <c r="C10" s="46"/>
      <c r="D10" s="48"/>
      <c r="E10" s="45"/>
      <c r="F10" s="45"/>
      <c r="G10" s="45"/>
      <c r="H10" s="45"/>
      <c r="I10" s="45"/>
      <c r="J10" s="45"/>
      <c r="L10" s="9" t="s">
        <v>63</v>
      </c>
      <c r="M10">
        <v>204</v>
      </c>
    </row>
    <row r="11" spans="1:13" ht="16.5">
      <c r="A11">
        <v>5</v>
      </c>
      <c r="B11" s="45"/>
      <c r="C11" s="46"/>
      <c r="D11" s="48"/>
      <c r="E11" s="45"/>
      <c r="F11" s="45"/>
      <c r="G11" s="45"/>
      <c r="H11" s="45"/>
      <c r="I11" s="45"/>
      <c r="J11" s="45"/>
      <c r="M11">
        <v>213</v>
      </c>
    </row>
    <row r="12" spans="1:13" ht="16.5">
      <c r="A12">
        <v>6</v>
      </c>
      <c r="B12" s="45"/>
      <c r="C12" s="46"/>
      <c r="D12" s="48"/>
      <c r="E12" s="45"/>
      <c r="F12" s="45"/>
      <c r="G12" s="45"/>
      <c r="H12" s="45"/>
      <c r="I12" s="45"/>
      <c r="J12" s="45"/>
      <c r="M12">
        <v>308</v>
      </c>
    </row>
    <row r="13" spans="1:13" ht="16.5">
      <c r="A13">
        <v>7</v>
      </c>
      <c r="B13" s="45"/>
      <c r="C13" s="46"/>
      <c r="D13" s="48"/>
      <c r="E13" s="45"/>
      <c r="F13" s="45"/>
      <c r="G13" s="45"/>
      <c r="H13" s="45"/>
      <c r="I13" s="45"/>
      <c r="J13" s="45"/>
      <c r="M13">
        <v>407</v>
      </c>
    </row>
    <row r="14" spans="1:10" ht="16.5">
      <c r="A14">
        <v>8</v>
      </c>
      <c r="B14" s="45"/>
      <c r="C14" s="46"/>
      <c r="D14" s="48"/>
      <c r="E14" s="45"/>
      <c r="F14" s="45"/>
      <c r="G14" s="45"/>
      <c r="H14" s="45"/>
      <c r="I14" s="45"/>
      <c r="J14" s="45"/>
    </row>
    <row r="15" spans="1:10" ht="16.5">
      <c r="A15">
        <v>9</v>
      </c>
      <c r="B15" s="45"/>
      <c r="C15" s="46"/>
      <c r="D15" s="48"/>
      <c r="E15" s="45"/>
      <c r="F15" s="50"/>
      <c r="G15" s="45"/>
      <c r="H15" s="45"/>
      <c r="I15" s="45"/>
      <c r="J15" s="45"/>
    </row>
    <row r="16" spans="1:10" ht="16.5">
      <c r="A16">
        <v>10</v>
      </c>
      <c r="B16" s="45"/>
      <c r="C16" s="46"/>
      <c r="D16" s="48"/>
      <c r="E16" s="45"/>
      <c r="F16" s="45"/>
      <c r="G16" s="45"/>
      <c r="H16" s="45"/>
      <c r="I16" s="45"/>
      <c r="J16" s="45"/>
    </row>
    <row r="17" spans="1:10" ht="16.5">
      <c r="A17">
        <v>11</v>
      </c>
      <c r="B17" s="45"/>
      <c r="C17" s="46"/>
      <c r="D17" s="48"/>
      <c r="E17" s="45"/>
      <c r="F17" s="45"/>
      <c r="G17" s="45"/>
      <c r="H17" s="45"/>
      <c r="I17" s="45"/>
      <c r="J17" s="45"/>
    </row>
    <row r="18" spans="1:10" ht="16.5">
      <c r="A18">
        <v>12</v>
      </c>
      <c r="B18" s="45"/>
      <c r="C18" s="46"/>
      <c r="D18" s="48"/>
      <c r="E18" s="45"/>
      <c r="F18" s="45"/>
      <c r="G18" s="45"/>
      <c r="H18" s="45"/>
      <c r="I18" s="45"/>
      <c r="J18" s="45"/>
    </row>
    <row r="19" spans="1:10" ht="16.5">
      <c r="A19">
        <v>13</v>
      </c>
      <c r="B19" s="45"/>
      <c r="C19" s="46"/>
      <c r="D19" s="48"/>
      <c r="E19" s="45"/>
      <c r="F19" s="45"/>
      <c r="G19" s="45"/>
      <c r="H19" s="45"/>
      <c r="I19" s="45"/>
      <c r="J19" s="45"/>
    </row>
    <row r="20" spans="1:10" ht="16.5">
      <c r="A20">
        <v>14</v>
      </c>
      <c r="B20" s="45"/>
      <c r="C20" s="46"/>
      <c r="D20" s="48"/>
      <c r="E20" s="45"/>
      <c r="F20" s="45"/>
      <c r="G20" s="45"/>
      <c r="H20" s="45"/>
      <c r="I20" s="45"/>
      <c r="J20" s="45"/>
    </row>
    <row r="21" spans="1:10" ht="16.5">
      <c r="A21">
        <v>15</v>
      </c>
      <c r="B21" s="45"/>
      <c r="C21" s="46"/>
      <c r="D21" s="48"/>
      <c r="E21" s="45"/>
      <c r="F21" s="45"/>
      <c r="G21" s="45"/>
      <c r="H21" s="45"/>
      <c r="I21" s="45"/>
      <c r="J21" s="45"/>
    </row>
    <row r="22" spans="1:10" ht="16.5">
      <c r="A22">
        <v>16</v>
      </c>
      <c r="B22" s="45"/>
      <c r="C22" s="46"/>
      <c r="D22" s="48"/>
      <c r="E22" s="45"/>
      <c r="F22" s="45"/>
      <c r="G22" s="45"/>
      <c r="H22" s="45"/>
      <c r="I22" s="45"/>
      <c r="J22" s="45"/>
    </row>
    <row r="23" spans="1:10" ht="16.5">
      <c r="A23">
        <v>17</v>
      </c>
      <c r="B23" s="45"/>
      <c r="C23" s="46"/>
      <c r="D23" s="48"/>
      <c r="E23" s="45"/>
      <c r="F23" s="45"/>
      <c r="G23" s="45"/>
      <c r="H23" s="45"/>
      <c r="I23" s="45"/>
      <c r="J23" s="45"/>
    </row>
    <row r="24" spans="1:10" ht="16.5">
      <c r="A24">
        <v>18</v>
      </c>
      <c r="B24" s="45"/>
      <c r="C24" s="46"/>
      <c r="D24" s="48"/>
      <c r="E24" s="45"/>
      <c r="F24" s="45"/>
      <c r="G24" s="45"/>
      <c r="H24" s="45"/>
      <c r="I24" s="45"/>
      <c r="J24" s="45"/>
    </row>
    <row r="25" spans="1:10" ht="16.5">
      <c r="A25">
        <v>19</v>
      </c>
      <c r="B25" s="45"/>
      <c r="C25" s="46"/>
      <c r="D25" s="48"/>
      <c r="E25" s="45"/>
      <c r="F25" s="45"/>
      <c r="G25" s="45"/>
      <c r="H25" s="45"/>
      <c r="I25" s="45"/>
      <c r="J25" s="45"/>
    </row>
    <row r="26" spans="1:10" ht="16.5">
      <c r="A26">
        <v>20</v>
      </c>
      <c r="B26" s="45"/>
      <c r="C26" s="46"/>
      <c r="D26" s="48"/>
      <c r="E26" s="45"/>
      <c r="F26" s="45"/>
      <c r="G26" s="45"/>
      <c r="H26" s="45"/>
      <c r="I26" s="45"/>
      <c r="J26" s="45"/>
    </row>
    <row r="27" spans="1:10" ht="16.5">
      <c r="A27">
        <v>21</v>
      </c>
      <c r="B27" s="45"/>
      <c r="C27" s="46"/>
      <c r="D27" s="48"/>
      <c r="E27" s="45"/>
      <c r="F27" s="45"/>
      <c r="G27" s="45"/>
      <c r="H27" s="45"/>
      <c r="I27" s="45"/>
      <c r="J27" s="45"/>
    </row>
    <row r="28" spans="1:10" ht="16.5">
      <c r="A28">
        <v>22</v>
      </c>
      <c r="B28" s="45"/>
      <c r="C28" s="46"/>
      <c r="D28" s="48"/>
      <c r="E28" s="45"/>
      <c r="F28" s="45"/>
      <c r="G28" s="45"/>
      <c r="H28" s="45"/>
      <c r="I28" s="45"/>
      <c r="J28" s="45"/>
    </row>
    <row r="29" spans="1:10" ht="16.5">
      <c r="A29">
        <v>23</v>
      </c>
      <c r="B29" s="45"/>
      <c r="C29" s="46"/>
      <c r="D29" s="48"/>
      <c r="E29" s="45"/>
      <c r="F29" s="45"/>
      <c r="G29" s="45"/>
      <c r="H29" s="45"/>
      <c r="I29" s="45"/>
      <c r="J29" s="45"/>
    </row>
    <row r="30" spans="1:10" ht="16.5">
      <c r="A30">
        <v>24</v>
      </c>
      <c r="B30" s="45"/>
      <c r="C30" s="46"/>
      <c r="D30" s="48"/>
      <c r="E30" s="45"/>
      <c r="F30" s="45"/>
      <c r="G30" s="45"/>
      <c r="H30" s="45"/>
      <c r="I30" s="45"/>
      <c r="J30" s="45"/>
    </row>
    <row r="31" spans="1:10" ht="16.5">
      <c r="A31">
        <v>25</v>
      </c>
      <c r="B31" s="45"/>
      <c r="C31" s="46"/>
      <c r="D31" s="48"/>
      <c r="E31" s="45"/>
      <c r="F31" s="45"/>
      <c r="G31" s="45"/>
      <c r="H31" s="45"/>
      <c r="I31" s="45"/>
      <c r="J31" s="45"/>
    </row>
    <row r="32" spans="1:10" ht="16.5">
      <c r="A32">
        <v>26</v>
      </c>
      <c r="B32" s="45"/>
      <c r="C32" s="46"/>
      <c r="D32" s="48"/>
      <c r="E32" s="45"/>
      <c r="F32" s="45"/>
      <c r="G32" s="45"/>
      <c r="H32" s="45"/>
      <c r="I32" s="45"/>
      <c r="J32" s="45"/>
    </row>
    <row r="33" spans="1:10" ht="16.5">
      <c r="A33">
        <v>27</v>
      </c>
      <c r="B33" s="45"/>
      <c r="C33" s="46"/>
      <c r="D33" s="48"/>
      <c r="E33" s="45"/>
      <c r="F33" s="45"/>
      <c r="G33" s="45"/>
      <c r="H33" s="45"/>
      <c r="I33" s="45"/>
      <c r="J33" s="45"/>
    </row>
    <row r="34" spans="1:10" ht="16.5">
      <c r="A34">
        <v>28</v>
      </c>
      <c r="B34" s="45"/>
      <c r="C34" s="46"/>
      <c r="D34" s="48"/>
      <c r="E34" s="45"/>
      <c r="F34" s="45"/>
      <c r="G34" s="45"/>
      <c r="H34" s="45"/>
      <c r="I34" s="45"/>
      <c r="J34" s="45"/>
    </row>
    <row r="35" spans="1:10" ht="16.5">
      <c r="A35">
        <v>29</v>
      </c>
      <c r="B35" s="45"/>
      <c r="C35" s="46"/>
      <c r="D35" s="48"/>
      <c r="E35" s="45"/>
      <c r="F35" s="45"/>
      <c r="G35" s="45"/>
      <c r="H35" s="45"/>
      <c r="I35" s="45"/>
      <c r="J35" s="45"/>
    </row>
    <row r="36" spans="1:10" ht="16.5">
      <c r="A36">
        <v>30</v>
      </c>
      <c r="B36" s="45"/>
      <c r="C36" s="46"/>
      <c r="D36" s="48"/>
      <c r="E36" s="45"/>
      <c r="F36" s="45"/>
      <c r="G36" s="45"/>
      <c r="H36" s="45"/>
      <c r="I36" s="45"/>
      <c r="J36" s="45"/>
    </row>
    <row r="37" spans="1:10" ht="16.5">
      <c r="A37">
        <v>31</v>
      </c>
      <c r="B37" s="45"/>
      <c r="C37" s="46"/>
      <c r="D37" s="48"/>
      <c r="E37" s="45"/>
      <c r="F37" s="45"/>
      <c r="G37" s="45"/>
      <c r="H37" s="45"/>
      <c r="I37" s="45"/>
      <c r="J37" s="45"/>
    </row>
    <row r="38" spans="1:10" ht="16.5">
      <c r="A38">
        <v>32</v>
      </c>
      <c r="B38" s="45"/>
      <c r="C38" s="46"/>
      <c r="D38" s="48"/>
      <c r="E38" s="45"/>
      <c r="F38" s="45"/>
      <c r="G38" s="45"/>
      <c r="H38" s="45"/>
      <c r="I38" s="45"/>
      <c r="J38" s="45"/>
    </row>
    <row r="39" spans="1:10" ht="16.5">
      <c r="A39">
        <v>33</v>
      </c>
      <c r="B39" s="45"/>
      <c r="C39" s="46"/>
      <c r="D39" s="48"/>
      <c r="E39" s="45"/>
      <c r="F39" s="45"/>
      <c r="G39" s="45"/>
      <c r="H39" s="45"/>
      <c r="I39" s="45"/>
      <c r="J39" s="45"/>
    </row>
    <row r="40" spans="1:10" ht="16.5">
      <c r="A40">
        <v>34</v>
      </c>
      <c r="B40" s="45"/>
      <c r="C40" s="46"/>
      <c r="D40" s="48"/>
      <c r="E40" s="45"/>
      <c r="F40" s="45"/>
      <c r="G40" s="45"/>
      <c r="H40" s="45"/>
      <c r="I40" s="45"/>
      <c r="J40" s="45"/>
    </row>
    <row r="41" spans="1:10" ht="16.5">
      <c r="A41">
        <v>35</v>
      </c>
      <c r="B41" s="45"/>
      <c r="C41" s="46"/>
      <c r="D41" s="48"/>
      <c r="E41" s="45"/>
      <c r="F41" s="45"/>
      <c r="G41" s="45"/>
      <c r="H41" s="45"/>
      <c r="I41" s="45"/>
      <c r="J41" s="45"/>
    </row>
    <row r="42" spans="1:10" ht="16.5">
      <c r="A42">
        <v>36</v>
      </c>
      <c r="B42" s="45"/>
      <c r="C42" s="46"/>
      <c r="D42" s="48"/>
      <c r="E42" s="45"/>
      <c r="F42" s="45"/>
      <c r="G42" s="45"/>
      <c r="H42" s="45"/>
      <c r="I42" s="45"/>
      <c r="J42" s="45"/>
    </row>
    <row r="43" spans="1:10" ht="16.5">
      <c r="A43">
        <v>37</v>
      </c>
      <c r="B43" s="45"/>
      <c r="C43" s="46"/>
      <c r="D43" s="48"/>
      <c r="E43" s="45"/>
      <c r="F43" s="45"/>
      <c r="G43" s="45"/>
      <c r="H43" s="45"/>
      <c r="I43" s="45"/>
      <c r="J43" s="45"/>
    </row>
    <row r="44" spans="1:10" ht="16.5">
      <c r="A44">
        <v>38</v>
      </c>
      <c r="B44" s="45"/>
      <c r="C44" s="46"/>
      <c r="D44" s="48"/>
      <c r="E44" s="45"/>
      <c r="F44" s="45"/>
      <c r="G44" s="45"/>
      <c r="H44" s="45"/>
      <c r="I44" s="45"/>
      <c r="J44" s="45"/>
    </row>
    <row r="45" spans="1:10" ht="16.5">
      <c r="A45">
        <v>39</v>
      </c>
      <c r="B45" s="45"/>
      <c r="C45" s="46"/>
      <c r="D45" s="48"/>
      <c r="E45" s="45"/>
      <c r="F45" s="45"/>
      <c r="G45" s="45"/>
      <c r="H45" s="45"/>
      <c r="I45" s="45"/>
      <c r="J45" s="45"/>
    </row>
    <row r="46" spans="1:10" ht="16.5">
      <c r="A46">
        <v>40</v>
      </c>
      <c r="B46" s="45"/>
      <c r="C46" s="46"/>
      <c r="D46" s="48"/>
      <c r="E46" s="45"/>
      <c r="F46" s="45"/>
      <c r="G46" s="45"/>
      <c r="H46" s="45"/>
      <c r="I46" s="45"/>
      <c r="J46" s="45"/>
    </row>
    <row r="47" spans="1:10" ht="16.5">
      <c r="A47">
        <v>41</v>
      </c>
      <c r="B47" s="45"/>
      <c r="C47" s="46"/>
      <c r="D47" s="48"/>
      <c r="E47" s="45"/>
      <c r="F47" s="45"/>
      <c r="G47" s="45"/>
      <c r="H47" s="45"/>
      <c r="I47" s="45"/>
      <c r="J47" s="45"/>
    </row>
    <row r="48" spans="1:10" ht="16.5">
      <c r="A48">
        <v>42</v>
      </c>
      <c r="B48" s="45"/>
      <c r="C48" s="46"/>
      <c r="D48" s="48"/>
      <c r="E48" s="45"/>
      <c r="F48" s="45"/>
      <c r="G48" s="45"/>
      <c r="H48" s="45"/>
      <c r="I48" s="45"/>
      <c r="J48" s="45"/>
    </row>
    <row r="49" spans="1:10" ht="16.5">
      <c r="A49">
        <v>43</v>
      </c>
      <c r="B49" s="45"/>
      <c r="C49" s="46"/>
      <c r="D49" s="48"/>
      <c r="E49" s="45"/>
      <c r="F49" s="45"/>
      <c r="G49" s="45"/>
      <c r="H49" s="45"/>
      <c r="I49" s="45"/>
      <c r="J49" s="45"/>
    </row>
    <row r="50" spans="1:10" ht="16.5">
      <c r="A50">
        <v>44</v>
      </c>
      <c r="B50" s="45"/>
      <c r="C50" s="46"/>
      <c r="D50" s="48"/>
      <c r="E50" s="45"/>
      <c r="F50" s="45"/>
      <c r="G50" s="45"/>
      <c r="H50" s="45"/>
      <c r="I50" s="45"/>
      <c r="J50" s="45"/>
    </row>
    <row r="51" spans="1:10" ht="16.5">
      <c r="A51">
        <v>45</v>
      </c>
      <c r="B51" s="45"/>
      <c r="C51" s="46"/>
      <c r="D51" s="48"/>
      <c r="E51" s="45"/>
      <c r="F51" s="45"/>
      <c r="G51" s="45"/>
      <c r="H51" s="45"/>
      <c r="I51" s="45"/>
      <c r="J51" s="45"/>
    </row>
    <row r="52" spans="1:10" ht="16.5">
      <c r="A52">
        <v>46</v>
      </c>
      <c r="B52" s="45"/>
      <c r="C52" s="46"/>
      <c r="D52" s="48"/>
      <c r="E52" s="45"/>
      <c r="F52" s="45"/>
      <c r="G52" s="45"/>
      <c r="H52" s="45"/>
      <c r="I52" s="45"/>
      <c r="J52" s="45"/>
    </row>
    <row r="53" spans="1:10" ht="16.5">
      <c r="A53">
        <v>47</v>
      </c>
      <c r="B53" s="45"/>
      <c r="C53" s="46"/>
      <c r="D53" s="48"/>
      <c r="E53" s="45"/>
      <c r="F53" s="45"/>
      <c r="G53" s="45"/>
      <c r="H53" s="45"/>
      <c r="I53" s="45"/>
      <c r="J53" s="45"/>
    </row>
    <row r="54" spans="1:10" ht="16.5">
      <c r="A54">
        <v>48</v>
      </c>
      <c r="B54" s="45"/>
      <c r="C54" s="46"/>
      <c r="D54" s="48"/>
      <c r="E54" s="45"/>
      <c r="F54" s="45"/>
      <c r="G54" s="45"/>
      <c r="H54" s="45"/>
      <c r="I54" s="45"/>
      <c r="J54" s="45"/>
    </row>
    <row r="55" spans="1:10" ht="16.5">
      <c r="A55">
        <v>49</v>
      </c>
      <c r="B55" s="45"/>
      <c r="C55" s="46"/>
      <c r="D55" s="48"/>
      <c r="E55" s="45"/>
      <c r="F55" s="45"/>
      <c r="G55" s="45"/>
      <c r="H55" s="45"/>
      <c r="I55" s="45"/>
      <c r="J55" s="45"/>
    </row>
    <row r="56" spans="1:10" ht="16.5">
      <c r="A56">
        <v>50</v>
      </c>
      <c r="B56" s="45"/>
      <c r="C56" s="46"/>
      <c r="D56" s="48"/>
      <c r="E56" s="45"/>
      <c r="F56" s="45"/>
      <c r="G56" s="45"/>
      <c r="H56" s="45"/>
      <c r="I56" s="45"/>
      <c r="J56" s="45"/>
    </row>
  </sheetData>
  <sheetProtection password="EA74" sheet="1" selectLockedCells="1"/>
  <dataValidations count="2">
    <dataValidation allowBlank="1" showInputMessage="1" showErrorMessage="1" imeMode="halfAlpha" sqref="B57"/>
    <dataValidation type="list" allowBlank="1" showInputMessage="1" showErrorMessage="1" sqref="C7:C56">
      <formula1>リレーチーム!$L$7:$L$10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E21" sqref="E21"/>
    </sheetView>
  </sheetViews>
  <sheetFormatPr defaultColWidth="8.875" defaultRowHeight="13.5"/>
  <cols>
    <col min="1" max="1" width="26.125" style="0" bestFit="1" customWidth="1"/>
    <col min="2" max="3" width="9.50390625" style="16" hidden="1" customWidth="1"/>
    <col min="4" max="4" width="9.50390625" style="16" customWidth="1"/>
  </cols>
  <sheetData>
    <row r="1" ht="16.5">
      <c r="D1" s="16" t="s">
        <v>282</v>
      </c>
    </row>
    <row r="2" spans="1:4" ht="16.5">
      <c r="A2" t="s">
        <v>40</v>
      </c>
      <c r="B2" s="16">
        <f>COUNTIF('競技者一覧'!$G$10:$G$89,A2)</f>
        <v>0</v>
      </c>
      <c r="C2" s="16">
        <f>COUNTIF('競技者一覧'!$I$10:$I$89,A2)</f>
        <v>0</v>
      </c>
      <c r="D2" s="16">
        <f>SUM(B2:C2)</f>
        <v>0</v>
      </c>
    </row>
    <row r="3" spans="1:4" ht="16.5">
      <c r="A3" t="s">
        <v>41</v>
      </c>
      <c r="B3" s="16">
        <f>COUNTIF('競技者一覧'!$G$10:$G$89,A3)</f>
        <v>0</v>
      </c>
      <c r="C3" s="16">
        <f>COUNTIF('競技者一覧'!$I$10:$I$89,A3)</f>
        <v>0</v>
      </c>
      <c r="D3" s="16">
        <f aca="true" t="shared" si="0" ref="D3:D50">SUM(B3:C3)</f>
        <v>0</v>
      </c>
    </row>
    <row r="4" spans="1:4" ht="16.5">
      <c r="A4" t="s">
        <v>42</v>
      </c>
      <c r="B4" s="16">
        <f>COUNTIF('競技者一覧'!$G$10:$G$89,A4)</f>
        <v>0</v>
      </c>
      <c r="C4" s="16">
        <f>COUNTIF('競技者一覧'!$I$10:$I$89,A4)</f>
        <v>0</v>
      </c>
      <c r="D4" s="16">
        <f t="shared" si="0"/>
        <v>0</v>
      </c>
    </row>
    <row r="5" spans="1:4" ht="16.5">
      <c r="A5" t="s">
        <v>43</v>
      </c>
      <c r="B5" s="16">
        <f>COUNTIF('競技者一覧'!$G$10:$G$89,A5)</f>
        <v>0</v>
      </c>
      <c r="C5" s="16">
        <f>COUNTIF('競技者一覧'!$I$10:$I$89,A5)</f>
        <v>0</v>
      </c>
      <c r="D5" s="16">
        <f t="shared" si="0"/>
        <v>0</v>
      </c>
    </row>
    <row r="6" spans="1:4" ht="16.5">
      <c r="A6" t="s">
        <v>44</v>
      </c>
      <c r="B6" s="16">
        <f>COUNTIF('競技者一覧'!$G$10:$G$89,A6)</f>
        <v>0</v>
      </c>
      <c r="C6" s="16">
        <f>COUNTIF('競技者一覧'!$I$10:$I$89,A6)</f>
        <v>0</v>
      </c>
      <c r="D6" s="16">
        <f t="shared" si="0"/>
        <v>0</v>
      </c>
    </row>
    <row r="7" spans="1:4" ht="16.5">
      <c r="A7" t="s">
        <v>45</v>
      </c>
      <c r="B7" s="16">
        <f>COUNTIF('競技者一覧'!$G$10:$G$89,A7)</f>
        <v>0</v>
      </c>
      <c r="C7" s="16">
        <f>COUNTIF('競技者一覧'!$I$10:$I$89,A7)</f>
        <v>0</v>
      </c>
      <c r="D7" s="16">
        <f t="shared" si="0"/>
        <v>0</v>
      </c>
    </row>
    <row r="8" spans="1:4" ht="16.5">
      <c r="A8" t="s">
        <v>46</v>
      </c>
      <c r="B8" s="16">
        <f>COUNTIF('競技者一覧'!$G$10:$G$89,A8)</f>
        <v>0</v>
      </c>
      <c r="C8" s="16">
        <f>COUNTIF('競技者一覧'!$I$10:$I$89,A8)</f>
        <v>0</v>
      </c>
      <c r="D8" s="16">
        <f t="shared" si="0"/>
        <v>0</v>
      </c>
    </row>
    <row r="9" spans="1:4" ht="16.5">
      <c r="A9" t="s">
        <v>47</v>
      </c>
      <c r="B9" s="16">
        <f>COUNTIF('競技者一覧'!$G$10:$G$89,A9)</f>
        <v>0</v>
      </c>
      <c r="C9" s="16">
        <f>COUNTIF('競技者一覧'!$I$10:$I$89,A9)</f>
        <v>0</v>
      </c>
      <c r="D9" s="16">
        <f t="shared" si="0"/>
        <v>0</v>
      </c>
    </row>
    <row r="10" spans="1:4" ht="16.5">
      <c r="A10" t="s">
        <v>48</v>
      </c>
      <c r="B10" s="16">
        <f>COUNTIF('競技者一覧'!$G$10:$G$89,A10)</f>
        <v>0</v>
      </c>
      <c r="C10" s="16">
        <f>COUNTIF('競技者一覧'!$I$10:$I$89,A10)</f>
        <v>0</v>
      </c>
      <c r="D10" s="16">
        <f t="shared" si="0"/>
        <v>0</v>
      </c>
    </row>
    <row r="11" spans="1:4" ht="16.5">
      <c r="A11" t="s">
        <v>49</v>
      </c>
      <c r="B11" s="16">
        <f>COUNTIF('競技者一覧'!$G$10:$G$89,A11)</f>
        <v>0</v>
      </c>
      <c r="C11" s="16">
        <f>COUNTIF('競技者一覧'!$I$10:$I$89,A11)</f>
        <v>0</v>
      </c>
      <c r="D11" s="16">
        <f t="shared" si="0"/>
        <v>0</v>
      </c>
    </row>
    <row r="12" spans="1:4" ht="16.5">
      <c r="A12" t="s">
        <v>51</v>
      </c>
      <c r="B12" s="16">
        <f>COUNTIF('競技者一覧'!$G$10:$G$89,A12)</f>
        <v>0</v>
      </c>
      <c r="C12" s="16">
        <f>COUNTIF('競技者一覧'!$I$10:$I$89,A12)</f>
        <v>0</v>
      </c>
      <c r="D12" s="16">
        <f t="shared" si="0"/>
        <v>0</v>
      </c>
    </row>
    <row r="13" spans="1:4" ht="16.5">
      <c r="A13" t="s">
        <v>52</v>
      </c>
      <c r="B13" s="16">
        <f>COUNTIF('競技者一覧'!$G$10:$G$89,A13)</f>
        <v>0</v>
      </c>
      <c r="C13" s="16">
        <f>COUNTIF('競技者一覧'!$I$10:$I$89,A13)</f>
        <v>0</v>
      </c>
      <c r="D13" s="16">
        <f t="shared" si="0"/>
        <v>0</v>
      </c>
    </row>
    <row r="14" spans="1:4" ht="16.5">
      <c r="A14" t="s">
        <v>53</v>
      </c>
      <c r="B14" s="16">
        <f>COUNTIF('競技者一覧'!$G$10:$G$89,A14)</f>
        <v>0</v>
      </c>
      <c r="C14" s="16">
        <f>COUNTIF('競技者一覧'!$I$10:$I$89,A14)</f>
        <v>0</v>
      </c>
      <c r="D14" s="16">
        <f t="shared" si="0"/>
        <v>0</v>
      </c>
    </row>
    <row r="15" spans="1:4" ht="16.5">
      <c r="A15" t="s">
        <v>54</v>
      </c>
      <c r="B15" s="16">
        <f>COUNTIF('競技者一覧'!$G$10:$G$89,A15)</f>
        <v>0</v>
      </c>
      <c r="C15" s="16">
        <f>COUNTIF('競技者一覧'!$I$10:$I$89,A15)</f>
        <v>0</v>
      </c>
      <c r="D15" s="16">
        <f t="shared" si="0"/>
        <v>0</v>
      </c>
    </row>
    <row r="16" spans="1:4" ht="16.5">
      <c r="A16" t="s">
        <v>55</v>
      </c>
      <c r="B16" s="16">
        <f>COUNTIF('競技者一覧'!$G$10:$G$89,A16)</f>
        <v>0</v>
      </c>
      <c r="C16" s="16">
        <f>COUNTIF('競技者一覧'!$I$10:$I$89,A16)</f>
        <v>0</v>
      </c>
      <c r="D16" s="16">
        <f t="shared" si="0"/>
        <v>0</v>
      </c>
    </row>
    <row r="17" spans="1:4" ht="16.5">
      <c r="A17" t="s">
        <v>56</v>
      </c>
      <c r="B17" s="16">
        <f>COUNTIF('競技者一覧'!$G$10:$G$89,A17)</f>
        <v>0</v>
      </c>
      <c r="C17" s="16">
        <f>COUNTIF('競技者一覧'!$I$10:$I$89,A17)</f>
        <v>0</v>
      </c>
      <c r="D17" s="16">
        <f t="shared" si="0"/>
        <v>0</v>
      </c>
    </row>
    <row r="18" spans="1:4" ht="16.5">
      <c r="A18" t="s">
        <v>57</v>
      </c>
      <c r="B18" s="16">
        <f>COUNTIF('競技者一覧'!$G$10:$G$89,A18)</f>
        <v>0</v>
      </c>
      <c r="C18" s="16">
        <f>COUNTIF('競技者一覧'!$I$10:$I$89,A18)</f>
        <v>0</v>
      </c>
      <c r="D18" s="16">
        <f t="shared" si="0"/>
        <v>0</v>
      </c>
    </row>
    <row r="19" spans="1:4" ht="16.5">
      <c r="A19" t="s">
        <v>58</v>
      </c>
      <c r="B19" s="16">
        <f>COUNTIF('競技者一覧'!$G$10:$G$89,A19)</f>
        <v>0</v>
      </c>
      <c r="C19" s="16">
        <f>COUNTIF('競技者一覧'!$I$10:$I$89,A19)</f>
        <v>0</v>
      </c>
      <c r="D19" s="16">
        <f t="shared" si="0"/>
        <v>0</v>
      </c>
    </row>
    <row r="20" spans="1:4" ht="16.5">
      <c r="A20" t="s">
        <v>59</v>
      </c>
      <c r="B20" s="16">
        <f>COUNTIF('競技者一覧'!$G$10:$G$89,A20)</f>
        <v>0</v>
      </c>
      <c r="C20" s="16">
        <f>COUNTIF('競技者一覧'!$I$10:$I$89,A20)</f>
        <v>0</v>
      </c>
      <c r="D20" s="16">
        <f t="shared" si="0"/>
        <v>0</v>
      </c>
    </row>
    <row r="21" spans="1:4" ht="16.5">
      <c r="A21" t="s">
        <v>60</v>
      </c>
      <c r="B21" s="16">
        <f>COUNTIF('競技者一覧'!$G$10:$G$89,A21)</f>
        <v>0</v>
      </c>
      <c r="C21" s="16">
        <f>COUNTIF('競技者一覧'!$I$10:$I$89,A21)</f>
        <v>0</v>
      </c>
      <c r="D21" s="16">
        <f t="shared" si="0"/>
        <v>0</v>
      </c>
    </row>
    <row r="22" spans="1:4" ht="16.5">
      <c r="A22" t="s">
        <v>86</v>
      </c>
      <c r="B22" s="16">
        <f>COUNTIF('競技者一覧'!$G$10:$G$89,A22)</f>
        <v>0</v>
      </c>
      <c r="C22" s="16">
        <f>COUNTIF('競技者一覧'!$I$10:$I$89,A22)</f>
        <v>0</v>
      </c>
      <c r="D22" s="16">
        <f t="shared" si="0"/>
        <v>0</v>
      </c>
    </row>
    <row r="23" spans="1:4" ht="16.5">
      <c r="A23" t="s">
        <v>87</v>
      </c>
      <c r="B23" s="16">
        <f>COUNTIF('競技者一覧'!$G$10:$G$89,A23)</f>
        <v>0</v>
      </c>
      <c r="C23" s="16">
        <f>COUNTIF('競技者一覧'!$I$10:$I$89,A23)</f>
        <v>0</v>
      </c>
      <c r="D23" s="16">
        <f t="shared" si="0"/>
        <v>0</v>
      </c>
    </row>
    <row r="24" spans="1:4" ht="16.5">
      <c r="A24" t="s">
        <v>61</v>
      </c>
      <c r="B24" s="16">
        <f>COUNTIF('競技者一覧'!$G$10:$G$89,A24)</f>
        <v>0</v>
      </c>
      <c r="C24" s="16">
        <f>COUNTIF('競技者一覧'!$I$10:$I$89,A24)</f>
        <v>0</v>
      </c>
      <c r="D24" s="16">
        <f t="shared" si="0"/>
        <v>0</v>
      </c>
    </row>
    <row r="25" spans="1:4" ht="16.5">
      <c r="A25" t="s">
        <v>62</v>
      </c>
      <c r="B25" s="16">
        <f>COUNTIF('競技者一覧'!$G$10:$G$89,A25)</f>
        <v>0</v>
      </c>
      <c r="C25" s="16">
        <f>COUNTIF('競技者一覧'!$I$10:$I$89,A25)</f>
        <v>0</v>
      </c>
      <c r="D25" s="16">
        <f t="shared" si="0"/>
        <v>0</v>
      </c>
    </row>
    <row r="26" spans="1:4" ht="16.5">
      <c r="A26" t="s">
        <v>64</v>
      </c>
      <c r="B26" s="16">
        <f>COUNTIF('競技者一覧'!$G$10:$G$89,A26)</f>
        <v>0</v>
      </c>
      <c r="C26" s="16">
        <f>COUNTIF('競技者一覧'!$I$10:$I$89,A26)</f>
        <v>0</v>
      </c>
      <c r="D26" s="16">
        <f t="shared" si="0"/>
        <v>0</v>
      </c>
    </row>
    <row r="27" spans="1:4" ht="16.5">
      <c r="A27" t="s">
        <v>65</v>
      </c>
      <c r="B27" s="16">
        <f>COUNTIF('競技者一覧'!$G$10:$G$89,A27)</f>
        <v>0</v>
      </c>
      <c r="C27" s="16">
        <f>COUNTIF('競技者一覧'!$I$10:$I$89,A27)</f>
        <v>0</v>
      </c>
      <c r="D27" s="16">
        <f t="shared" si="0"/>
        <v>0</v>
      </c>
    </row>
    <row r="28" spans="1:4" ht="16.5">
      <c r="A28" t="s">
        <v>66</v>
      </c>
      <c r="B28" s="16">
        <f>COUNTIF('競技者一覧'!$G$10:$G$89,A28)</f>
        <v>0</v>
      </c>
      <c r="C28" s="16">
        <f>COUNTIF('競技者一覧'!$I$10:$I$89,A28)</f>
        <v>0</v>
      </c>
      <c r="D28" s="16">
        <f t="shared" si="0"/>
        <v>0</v>
      </c>
    </row>
    <row r="29" spans="1:4" ht="16.5">
      <c r="A29" t="s">
        <v>67</v>
      </c>
      <c r="B29" s="16">
        <f>COUNTIF('競技者一覧'!$G$10:$G$89,A29)</f>
        <v>0</v>
      </c>
      <c r="C29" s="16">
        <f>COUNTIF('競技者一覧'!$I$10:$I$89,A29)</f>
        <v>0</v>
      </c>
      <c r="D29" s="16">
        <f t="shared" si="0"/>
        <v>0</v>
      </c>
    </row>
    <row r="30" spans="1:4" ht="16.5">
      <c r="A30" t="s">
        <v>68</v>
      </c>
      <c r="B30" s="16">
        <f>COUNTIF('競技者一覧'!$G$10:$G$89,A30)</f>
        <v>0</v>
      </c>
      <c r="C30" s="16">
        <f>COUNTIF('競技者一覧'!$I$10:$I$89,A30)</f>
        <v>0</v>
      </c>
      <c r="D30" s="16">
        <f t="shared" si="0"/>
        <v>0</v>
      </c>
    </row>
    <row r="31" spans="1:4" ht="16.5">
      <c r="A31" t="s">
        <v>69</v>
      </c>
      <c r="B31" s="16">
        <f>COUNTIF('競技者一覧'!$G$10:$G$89,A31)</f>
        <v>0</v>
      </c>
      <c r="C31" s="16">
        <f>COUNTIF('競技者一覧'!$I$10:$I$89,A31)</f>
        <v>0</v>
      </c>
      <c r="D31" s="16">
        <f t="shared" si="0"/>
        <v>0</v>
      </c>
    </row>
    <row r="32" spans="1:4" ht="16.5">
      <c r="A32" t="s">
        <v>70</v>
      </c>
      <c r="B32" s="16">
        <f>COUNTIF('競技者一覧'!$G$10:$G$89,A32)</f>
        <v>0</v>
      </c>
      <c r="C32" s="16">
        <f>COUNTIF('競技者一覧'!$I$10:$I$89,A32)</f>
        <v>0</v>
      </c>
      <c r="D32" s="16">
        <f t="shared" si="0"/>
        <v>0</v>
      </c>
    </row>
    <row r="33" spans="1:4" ht="16.5">
      <c r="A33" t="s">
        <v>71</v>
      </c>
      <c r="B33" s="16">
        <f>COUNTIF('競技者一覧'!$G$10:$G$89,A33)</f>
        <v>0</v>
      </c>
      <c r="C33" s="16">
        <f>COUNTIF('競技者一覧'!$I$10:$I$89,A33)</f>
        <v>0</v>
      </c>
      <c r="D33" s="16">
        <f t="shared" si="0"/>
        <v>0</v>
      </c>
    </row>
    <row r="34" spans="1:4" ht="16.5">
      <c r="A34" t="s">
        <v>72</v>
      </c>
      <c r="B34" s="16">
        <f>COUNTIF('競技者一覧'!$G$10:$G$89,A34)</f>
        <v>0</v>
      </c>
      <c r="C34" s="16">
        <f>COUNTIF('競技者一覧'!$I$10:$I$89,A34)</f>
        <v>0</v>
      </c>
      <c r="D34" s="16">
        <f t="shared" si="0"/>
        <v>0</v>
      </c>
    </row>
    <row r="35" spans="1:4" ht="16.5">
      <c r="A35" t="s">
        <v>98</v>
      </c>
      <c r="B35" s="16">
        <f>COUNTIF('競技者一覧'!$G$10:$G$89,A35)</f>
        <v>0</v>
      </c>
      <c r="C35" s="16">
        <f>COUNTIF('競技者一覧'!$I$10:$I$89,A35)</f>
        <v>0</v>
      </c>
      <c r="D35" s="16">
        <f t="shared" si="0"/>
        <v>0</v>
      </c>
    </row>
    <row r="36" spans="1:4" ht="16.5">
      <c r="A36" t="s">
        <v>73</v>
      </c>
      <c r="B36" s="16">
        <f>COUNTIF('競技者一覧'!$G$10:$G$89,A36)</f>
        <v>0</v>
      </c>
      <c r="C36" s="16">
        <f>COUNTIF('競技者一覧'!$I$10:$I$89,A36)</f>
        <v>0</v>
      </c>
      <c r="D36" s="16">
        <f t="shared" si="0"/>
        <v>0</v>
      </c>
    </row>
    <row r="37" spans="1:4" ht="16.5">
      <c r="A37" t="s">
        <v>74</v>
      </c>
      <c r="B37" s="16">
        <f>COUNTIF('競技者一覧'!$G$10:$G$89,A37)</f>
        <v>0</v>
      </c>
      <c r="C37" s="16">
        <f>COUNTIF('競技者一覧'!$I$10:$I$89,A37)</f>
        <v>0</v>
      </c>
      <c r="D37" s="16">
        <f t="shared" si="0"/>
        <v>0</v>
      </c>
    </row>
    <row r="38" spans="1:4" ht="16.5">
      <c r="A38" t="s">
        <v>99</v>
      </c>
      <c r="B38" s="16">
        <f>COUNTIF('競技者一覧'!$G$10:$G$89,A38)</f>
        <v>0</v>
      </c>
      <c r="C38" s="16">
        <f>COUNTIF('競技者一覧'!$I$10:$I$89,A38)</f>
        <v>0</v>
      </c>
      <c r="D38" s="16">
        <f t="shared" si="0"/>
        <v>0</v>
      </c>
    </row>
    <row r="39" spans="1:4" ht="16.5">
      <c r="A39" t="s">
        <v>75</v>
      </c>
      <c r="B39" s="16">
        <f>COUNTIF('競技者一覧'!$G$10:$G$89,A39)</f>
        <v>0</v>
      </c>
      <c r="C39" s="16">
        <f>COUNTIF('競技者一覧'!$I$10:$I$89,A39)</f>
        <v>0</v>
      </c>
      <c r="D39" s="16">
        <f t="shared" si="0"/>
        <v>0</v>
      </c>
    </row>
    <row r="40" spans="1:4" ht="16.5">
      <c r="A40" t="s">
        <v>76</v>
      </c>
      <c r="B40" s="16">
        <f>COUNTIF('競技者一覧'!$G$10:$G$89,A40)</f>
        <v>0</v>
      </c>
      <c r="C40" s="16">
        <f>COUNTIF('競技者一覧'!$I$10:$I$89,A40)</f>
        <v>0</v>
      </c>
      <c r="D40" s="16">
        <f t="shared" si="0"/>
        <v>0</v>
      </c>
    </row>
    <row r="41" spans="1:4" ht="16.5">
      <c r="A41" t="s">
        <v>97</v>
      </c>
      <c r="B41" s="16">
        <f>COUNTIF('競技者一覧'!$G$10:$G$89,A41)</f>
        <v>0</v>
      </c>
      <c r="C41" s="16">
        <f>COUNTIF('競技者一覧'!$I$10:$I$89,A41)</f>
        <v>0</v>
      </c>
      <c r="D41" s="16">
        <f t="shared" si="0"/>
        <v>0</v>
      </c>
    </row>
    <row r="42" spans="1:4" ht="16.5">
      <c r="A42" t="s">
        <v>77</v>
      </c>
      <c r="B42" s="16">
        <f>COUNTIF('競技者一覧'!$G$10:$G$89,A42)</f>
        <v>0</v>
      </c>
      <c r="C42" s="16">
        <f>COUNTIF('競技者一覧'!$I$10:$I$89,A42)</f>
        <v>0</v>
      </c>
      <c r="D42" s="16">
        <f t="shared" si="0"/>
        <v>0</v>
      </c>
    </row>
    <row r="43" spans="1:4" ht="16.5">
      <c r="A43" t="s">
        <v>78</v>
      </c>
      <c r="B43" s="16">
        <f>COUNTIF('競技者一覧'!$G$10:$G$89,A43)</f>
        <v>0</v>
      </c>
      <c r="C43" s="16">
        <f>COUNTIF('競技者一覧'!$I$10:$I$89,A43)</f>
        <v>0</v>
      </c>
      <c r="D43" s="16">
        <f t="shared" si="0"/>
        <v>0</v>
      </c>
    </row>
    <row r="44" spans="1:4" ht="16.5">
      <c r="A44" t="s">
        <v>79</v>
      </c>
      <c r="B44" s="16">
        <f>COUNTIF('競技者一覧'!$G$10:$G$89,A44)</f>
        <v>0</v>
      </c>
      <c r="C44" s="16">
        <f>COUNTIF('競技者一覧'!$I$10:$I$89,A44)</f>
        <v>0</v>
      </c>
      <c r="D44" s="16">
        <f t="shared" si="0"/>
        <v>0</v>
      </c>
    </row>
    <row r="45" spans="1:4" ht="16.5">
      <c r="A45" t="s">
        <v>80</v>
      </c>
      <c r="B45" s="16">
        <f>COUNTIF('競技者一覧'!$G$10:$G$89,A45)</f>
        <v>0</v>
      </c>
      <c r="C45" s="16">
        <f>COUNTIF('競技者一覧'!$I$10:$I$89,A45)</f>
        <v>0</v>
      </c>
      <c r="D45" s="16">
        <f t="shared" si="0"/>
        <v>0</v>
      </c>
    </row>
    <row r="46" spans="1:4" ht="16.5">
      <c r="A46" t="s">
        <v>100</v>
      </c>
      <c r="B46" s="16">
        <f>COUNTIF('競技者一覧'!$G$10:$G$89,A46)</f>
        <v>0</v>
      </c>
      <c r="C46" s="16">
        <f>COUNTIF('競技者一覧'!$I$10:$I$89,A46)</f>
        <v>0</v>
      </c>
      <c r="D46" s="16">
        <f t="shared" si="0"/>
        <v>0</v>
      </c>
    </row>
    <row r="47" spans="1:4" ht="16.5">
      <c r="A47" t="s">
        <v>81</v>
      </c>
      <c r="B47" s="16">
        <f>COUNTIF('競技者一覧'!$G$10:$G$89,A47)</f>
        <v>0</v>
      </c>
      <c r="C47" s="16">
        <f>COUNTIF('競技者一覧'!$I$10:$I$89,A47)</f>
        <v>0</v>
      </c>
      <c r="D47" s="16">
        <f t="shared" si="0"/>
        <v>0</v>
      </c>
    </row>
    <row r="48" spans="1:4" ht="16.5">
      <c r="A48" t="s">
        <v>82</v>
      </c>
      <c r="B48" s="16">
        <f>COUNTIF('競技者一覧'!$G$10:$G$89,A48)</f>
        <v>0</v>
      </c>
      <c r="C48" s="16">
        <f>COUNTIF('競技者一覧'!$I$10:$I$89,A48)</f>
        <v>0</v>
      </c>
      <c r="D48" s="16">
        <f t="shared" si="0"/>
        <v>0</v>
      </c>
    </row>
    <row r="49" spans="1:4" ht="16.5">
      <c r="A49" t="s">
        <v>83</v>
      </c>
      <c r="B49" s="16">
        <f>COUNTIF('競技者一覧'!$G$10:$G$89,A49)</f>
        <v>0</v>
      </c>
      <c r="C49" s="16">
        <f>COUNTIF('競技者一覧'!$I$10:$I$89,A49)</f>
        <v>0</v>
      </c>
      <c r="D49" s="16">
        <f t="shared" si="0"/>
        <v>0</v>
      </c>
    </row>
    <row r="50" spans="1:4" ht="16.5">
      <c r="A50" t="s">
        <v>101</v>
      </c>
      <c r="B50" s="16">
        <f>COUNTIF('競技者一覧'!$G$10:$G$89,A50)</f>
        <v>0</v>
      </c>
      <c r="C50" s="16">
        <f>COUNTIF('競技者一覧'!$I$10:$I$89,A50)</f>
        <v>0</v>
      </c>
      <c r="D50" s="16">
        <f t="shared" si="0"/>
        <v>0</v>
      </c>
    </row>
  </sheetData>
  <sheetProtection password="EA74" sheet="1"/>
  <printOptions/>
  <pageMargins left="0.75" right="0.75" top="1" bottom="1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F14" sqref="F14"/>
    </sheetView>
  </sheetViews>
  <sheetFormatPr defaultColWidth="8.875" defaultRowHeight="13.5"/>
  <cols>
    <col min="1" max="1" width="11.125" style="0" customWidth="1"/>
    <col min="2" max="3" width="19.625" style="0" customWidth="1"/>
    <col min="4" max="4" width="5.375" style="0" customWidth="1"/>
    <col min="5" max="5" width="6.625" style="25" customWidth="1"/>
    <col min="6" max="7" width="9.125" style="25" customWidth="1"/>
    <col min="8" max="9" width="21.125" style="25" customWidth="1"/>
  </cols>
  <sheetData>
    <row r="1" spans="1:9" ht="16.5">
      <c r="A1" t="s">
        <v>106</v>
      </c>
      <c r="B1" t="s">
        <v>107</v>
      </c>
      <c r="C1" t="s">
        <v>108</v>
      </c>
      <c r="D1" t="s">
        <v>109</v>
      </c>
      <c r="E1" s="25" t="s">
        <v>110</v>
      </c>
      <c r="F1" s="25" t="s">
        <v>111</v>
      </c>
      <c r="G1" s="25" t="s">
        <v>112</v>
      </c>
      <c r="H1" s="25" t="s">
        <v>113</v>
      </c>
      <c r="I1" s="25" t="s">
        <v>114</v>
      </c>
    </row>
    <row r="2" spans="1:9" ht="16.5">
      <c r="A2" t="str">
        <f>CONCATENATE($F$2,Sheet3!H2)</f>
        <v>001</v>
      </c>
      <c r="B2" t="str">
        <f>CONCATENATE('競技者一覧'!C10,"(",'競技者一覧'!F10,")")</f>
        <v>()</v>
      </c>
      <c r="C2">
        <f>CONCATENATE('競技者一覧'!D10)</f>
      </c>
      <c r="D2">
        <f>CONCATENATE('競技者一覧'!E10)</f>
      </c>
      <c r="E2" s="25">
        <v>29</v>
      </c>
      <c r="F2" s="25">
        <f>_xlfn.IFERROR(VLOOKUP('競技者一覧'!$C$4,Sheet3!$B$2:$E$23,4,FALSE),"")</f>
      </c>
      <c r="G2" s="25">
        <f>CONCATENATE('競技者一覧'!$C$4)</f>
      </c>
      <c r="H2" s="25">
        <f>_xlfn.IFERROR(CONCATENATE(VLOOKUP('競技者一覧'!G10,'競技コード'!$C$2:$E$54,2,FALSE)," ",REPT("0",VLOOKUP('競技者一覧'!G10,'競技コード'!$C$2:$E$54,3,FALSE)-LEN('競技者一覧'!H10)),'競技者一覧'!H10),"")</f>
      </c>
      <c r="I2" s="25">
        <f>_xlfn.IFERROR(CONCATENATE(VLOOKUP('競技者一覧'!I10,'競技コード'!$C$2:$E$54,2,FALSE)," ",REPT("0",VLOOKUP('競技者一覧'!I10,'競技コード'!$C$2:$E$54,3,FALSE)-LEN('競技者一覧'!J10)),'競技者一覧'!J10),"")</f>
      </c>
    </row>
    <row r="3" spans="1:9" ht="16.5">
      <c r="A3" t="str">
        <f>CONCATENATE($F$2,Sheet3!H3)</f>
        <v>002</v>
      </c>
      <c r="B3" t="str">
        <f>CONCATENATE('競技者一覧'!C11,"(",'競技者一覧'!F11,")")</f>
        <v>()</v>
      </c>
      <c r="C3">
        <f>CONCATENATE('競技者一覧'!D11)</f>
      </c>
      <c r="D3">
        <f>CONCATENATE('競技者一覧'!E11)</f>
      </c>
      <c r="E3" s="25">
        <v>29</v>
      </c>
      <c r="F3" s="25">
        <f>_xlfn.IFERROR(VLOOKUP('競技者一覧'!$C$4,Sheet3!$B$2:$E$23,4,FALSE),"")</f>
      </c>
      <c r="G3" s="25">
        <f>CONCATENATE('競技者一覧'!$C$4)</f>
      </c>
      <c r="H3" s="25">
        <f>_xlfn.IFERROR(CONCATENATE(VLOOKUP('競技者一覧'!G11,'競技コード'!$C$2:$E$54,2,FALSE)," ",REPT("0",VLOOKUP('競技者一覧'!G11,'競技コード'!$C$2:$E$54,3,FALSE)-LEN('競技者一覧'!H11)),'競技者一覧'!H11),"")</f>
      </c>
      <c r="I3" s="25">
        <f>_xlfn.IFERROR(CONCATENATE(VLOOKUP('競技者一覧'!I11,'競技コード'!$C$2:$E$54,2,FALSE)," ",REPT("0",VLOOKUP('競技者一覧'!I11,'競技コード'!$C$2:$E$54,3,FALSE)-LEN('競技者一覧'!J11)),'競技者一覧'!J11),"")</f>
      </c>
    </row>
    <row r="4" spans="1:9" ht="16.5">
      <c r="A4" t="str">
        <f>CONCATENATE($F$2,Sheet3!H4)</f>
        <v>003</v>
      </c>
      <c r="B4" t="str">
        <f>CONCATENATE('競技者一覧'!C12,"(",'競技者一覧'!F12,")")</f>
        <v>()</v>
      </c>
      <c r="C4">
        <f>CONCATENATE('競技者一覧'!D12)</f>
      </c>
      <c r="D4">
        <f>CONCATENATE('競技者一覧'!E12)</f>
      </c>
      <c r="E4" s="25">
        <v>29</v>
      </c>
      <c r="F4" s="25">
        <f>_xlfn.IFERROR(VLOOKUP('競技者一覧'!$C$4,Sheet3!$B$2:$E$23,4,FALSE),"")</f>
      </c>
      <c r="G4" s="25">
        <f>CONCATENATE('競技者一覧'!$C$4)</f>
      </c>
      <c r="H4" s="25">
        <f>_xlfn.IFERROR(CONCATENATE(VLOOKUP('競技者一覧'!G12,'競技コード'!$C$2:$E$54,2,FALSE)," ",REPT("0",VLOOKUP('競技者一覧'!G12,'競技コード'!$C$2:$E$54,3,FALSE)-LEN('競技者一覧'!H12)),'競技者一覧'!H12),"")</f>
      </c>
      <c r="I4" s="25">
        <f>_xlfn.IFERROR(CONCATENATE(VLOOKUP('競技者一覧'!I12,'競技コード'!$C$2:$E$54,2,FALSE)," ",REPT("0",VLOOKUP('競技者一覧'!I12,'競技コード'!$C$2:$E$54,3,FALSE)-LEN('競技者一覧'!J12)),'競技者一覧'!J12),"")</f>
      </c>
    </row>
    <row r="5" spans="1:9" ht="16.5">
      <c r="A5" t="str">
        <f>CONCATENATE($F$2,Sheet3!H5)</f>
        <v>004</v>
      </c>
      <c r="B5" t="str">
        <f>CONCATENATE('競技者一覧'!C13,"(",'競技者一覧'!F13,")")</f>
        <v>()</v>
      </c>
      <c r="C5">
        <f>CONCATENATE('競技者一覧'!D13)</f>
      </c>
      <c r="D5">
        <f>CONCATENATE('競技者一覧'!E13)</f>
      </c>
      <c r="E5" s="25">
        <v>29</v>
      </c>
      <c r="F5" s="25">
        <f>_xlfn.IFERROR(VLOOKUP('競技者一覧'!$C$4,Sheet3!$B$2:$E$23,4,FALSE),"")</f>
      </c>
      <c r="G5" s="25">
        <f>CONCATENATE('競技者一覧'!$C$4)</f>
      </c>
      <c r="H5" s="25">
        <f>_xlfn.IFERROR(CONCATENATE(VLOOKUP('競技者一覧'!G13,'競技コード'!$C$2:$E$54,2,FALSE)," ",REPT("0",VLOOKUP('競技者一覧'!G13,'競技コード'!$C$2:$E$54,3,FALSE)-LEN('競技者一覧'!H13)),'競技者一覧'!H13),"")</f>
      </c>
      <c r="I5" s="25">
        <f>_xlfn.IFERROR(CONCATENATE(VLOOKUP('競技者一覧'!I13,'競技コード'!$C$2:$E$54,2,FALSE)," ",REPT("0",VLOOKUP('競技者一覧'!I13,'競技コード'!$C$2:$E$54,3,FALSE)-LEN('競技者一覧'!J13)),'競技者一覧'!J13),"")</f>
      </c>
    </row>
    <row r="6" spans="1:9" ht="16.5">
      <c r="A6" t="str">
        <f>CONCATENATE($F$2,Sheet3!H6)</f>
        <v>005</v>
      </c>
      <c r="B6" t="str">
        <f>CONCATENATE('競技者一覧'!C14,"(",'競技者一覧'!F14,")")</f>
        <v>()</v>
      </c>
      <c r="C6">
        <f>CONCATENATE('競技者一覧'!D14)</f>
      </c>
      <c r="D6">
        <f>CONCATENATE('競技者一覧'!E14)</f>
      </c>
      <c r="E6" s="25">
        <v>29</v>
      </c>
      <c r="F6" s="25">
        <f>_xlfn.IFERROR(VLOOKUP('競技者一覧'!$C$4,Sheet3!$B$2:$E$23,4,FALSE),"")</f>
      </c>
      <c r="G6" s="25">
        <f>CONCATENATE('競技者一覧'!$C$4)</f>
      </c>
      <c r="H6" s="25">
        <f>_xlfn.IFERROR(CONCATENATE(VLOOKUP('競技者一覧'!G14,'競技コード'!$C$2:$E$54,2,FALSE)," ",REPT("0",VLOOKUP('競技者一覧'!G14,'競技コード'!$C$2:$E$54,3,FALSE)-LEN('競技者一覧'!H14)),'競技者一覧'!H14),"")</f>
      </c>
      <c r="I6" s="25">
        <f>_xlfn.IFERROR(CONCATENATE(VLOOKUP('競技者一覧'!I14,'競技コード'!$C$2:$E$54,2,FALSE)," ",REPT("0",VLOOKUP('競技者一覧'!I14,'競技コード'!$C$2:$E$54,3,FALSE)-LEN('競技者一覧'!J14)),'競技者一覧'!J14),"")</f>
      </c>
    </row>
    <row r="7" spans="1:9" ht="16.5">
      <c r="A7" t="str">
        <f>CONCATENATE($F$2,Sheet3!H7)</f>
        <v>006</v>
      </c>
      <c r="B7" t="str">
        <f>CONCATENATE('競技者一覧'!C15,"(",'競技者一覧'!F15,")")</f>
        <v>()</v>
      </c>
      <c r="C7">
        <f>CONCATENATE('競技者一覧'!D15)</f>
      </c>
      <c r="D7">
        <f>CONCATENATE('競技者一覧'!E15)</f>
      </c>
      <c r="E7" s="25">
        <v>29</v>
      </c>
      <c r="F7" s="25">
        <f>_xlfn.IFERROR(VLOOKUP('競技者一覧'!$C$4,Sheet3!$B$2:$E$23,4,FALSE),"")</f>
      </c>
      <c r="G7" s="25">
        <f>CONCATENATE('競技者一覧'!$C$4)</f>
      </c>
      <c r="H7" s="25">
        <f>_xlfn.IFERROR(CONCATENATE(VLOOKUP('競技者一覧'!G15,'競技コード'!$C$2:$E$54,2,FALSE)," ",REPT("0",VLOOKUP('競技者一覧'!G15,'競技コード'!$C$2:$E$54,3,FALSE)-LEN('競技者一覧'!H15)),'競技者一覧'!H15),"")</f>
      </c>
      <c r="I7" s="25">
        <f>_xlfn.IFERROR(CONCATENATE(VLOOKUP('競技者一覧'!I15,'競技コード'!$C$2:$E$54,2,FALSE)," ",REPT("0",VLOOKUP('競技者一覧'!I15,'競技コード'!$C$2:$E$54,3,FALSE)-LEN('競技者一覧'!J15)),'競技者一覧'!J15),"")</f>
      </c>
    </row>
    <row r="8" spans="1:9" ht="16.5">
      <c r="A8" t="str">
        <f>CONCATENATE($F$2,Sheet3!H8)</f>
        <v>007</v>
      </c>
      <c r="B8" t="str">
        <f>CONCATENATE('競技者一覧'!C16,"(",'競技者一覧'!F16,")")</f>
        <v>()</v>
      </c>
      <c r="C8">
        <f>CONCATENATE('競技者一覧'!D16)</f>
      </c>
      <c r="D8">
        <f>CONCATENATE('競技者一覧'!E16)</f>
      </c>
      <c r="E8" s="25">
        <v>29</v>
      </c>
      <c r="F8" s="25">
        <f>_xlfn.IFERROR(VLOOKUP('競技者一覧'!$C$4,Sheet3!$B$2:$E$23,4,FALSE),"")</f>
      </c>
      <c r="G8" s="25">
        <f>CONCATENATE('競技者一覧'!$C$4)</f>
      </c>
      <c r="H8" s="25">
        <f>_xlfn.IFERROR(CONCATENATE(VLOOKUP('競技者一覧'!G16,'競技コード'!$C$2:$E$54,2,FALSE)," ",REPT("0",VLOOKUP('競技者一覧'!G16,'競技コード'!$C$2:$E$54,3,FALSE)-LEN('競技者一覧'!H16)),'競技者一覧'!H16),"")</f>
      </c>
      <c r="I8" s="25">
        <f>_xlfn.IFERROR(CONCATENATE(VLOOKUP('競技者一覧'!I16,'競技コード'!$C$2:$E$54,2,FALSE)," ",REPT("0",VLOOKUP('競技者一覧'!I16,'競技コード'!$C$2:$E$54,3,FALSE)-LEN('競技者一覧'!J16)),'競技者一覧'!J16),"")</f>
      </c>
    </row>
    <row r="9" spans="1:9" ht="16.5">
      <c r="A9" t="str">
        <f>CONCATENATE($F$2,Sheet3!H9)</f>
        <v>008</v>
      </c>
      <c r="B9" t="str">
        <f>CONCATENATE('競技者一覧'!C17,"(",'競技者一覧'!F17,")")</f>
        <v>()</v>
      </c>
      <c r="C9">
        <f>CONCATENATE('競技者一覧'!D17)</f>
      </c>
      <c r="D9">
        <f>CONCATENATE('競技者一覧'!E17)</f>
      </c>
      <c r="E9" s="25">
        <v>29</v>
      </c>
      <c r="F9" s="25">
        <f>_xlfn.IFERROR(VLOOKUP('競技者一覧'!$C$4,Sheet3!$B$2:$E$23,4,FALSE),"")</f>
      </c>
      <c r="G9" s="25">
        <f>CONCATENATE('競技者一覧'!$C$4)</f>
      </c>
      <c r="H9" s="25">
        <f>_xlfn.IFERROR(CONCATENATE(VLOOKUP('競技者一覧'!G17,'競技コード'!$C$2:$E$54,2,FALSE)," ",REPT("0",VLOOKUP('競技者一覧'!G17,'競技コード'!$C$2:$E$54,3,FALSE)-LEN('競技者一覧'!H17)),'競技者一覧'!H17),"")</f>
      </c>
      <c r="I9" s="25">
        <f>_xlfn.IFERROR(CONCATENATE(VLOOKUP('競技者一覧'!I17,'競技コード'!$C$2:$E$54,2,FALSE)," ",REPT("0",VLOOKUP('競技者一覧'!I17,'競技コード'!$C$2:$E$54,3,FALSE)-LEN('競技者一覧'!J17)),'競技者一覧'!J17),"")</f>
      </c>
    </row>
    <row r="10" spans="1:9" ht="16.5">
      <c r="A10" t="str">
        <f>CONCATENATE($F$2,Sheet3!H10)</f>
        <v>009</v>
      </c>
      <c r="B10" t="str">
        <f>CONCATENATE('競技者一覧'!C18,"(",'競技者一覧'!F18,")")</f>
        <v>()</v>
      </c>
      <c r="C10">
        <f>CONCATENATE('競技者一覧'!D18)</f>
      </c>
      <c r="D10">
        <f>CONCATENATE('競技者一覧'!E18)</f>
      </c>
      <c r="E10" s="25">
        <v>29</v>
      </c>
      <c r="F10" s="25">
        <f>_xlfn.IFERROR(VLOOKUP('競技者一覧'!$C$4,Sheet3!$B$2:$E$23,4,FALSE),"")</f>
      </c>
      <c r="G10" s="25">
        <f>CONCATENATE('競技者一覧'!$C$4)</f>
      </c>
      <c r="H10" s="25">
        <f>_xlfn.IFERROR(CONCATENATE(VLOOKUP('競技者一覧'!G18,'競技コード'!$C$2:$E$54,2,FALSE)," ",REPT("0",VLOOKUP('競技者一覧'!G18,'競技コード'!$C$2:$E$54,3,FALSE)-LEN('競技者一覧'!H18)),'競技者一覧'!H18),"")</f>
      </c>
      <c r="I10" s="25">
        <f>_xlfn.IFERROR(CONCATENATE(VLOOKUP('競技者一覧'!I18,'競技コード'!$C$2:$E$54,2,FALSE)," ",REPT("0",VLOOKUP('競技者一覧'!I18,'競技コード'!$C$2:$E$54,3,FALSE)-LEN('競技者一覧'!J18)),'競技者一覧'!J18),"")</f>
      </c>
    </row>
    <row r="11" spans="1:9" ht="16.5">
      <c r="A11" t="str">
        <f>CONCATENATE($F$2,Sheet3!H11)</f>
        <v>010</v>
      </c>
      <c r="B11" t="str">
        <f>CONCATENATE('競技者一覧'!C19,"(",'競技者一覧'!F19,")")</f>
        <v>()</v>
      </c>
      <c r="C11">
        <f>CONCATENATE('競技者一覧'!D19)</f>
      </c>
      <c r="D11">
        <f>CONCATENATE('競技者一覧'!E19)</f>
      </c>
      <c r="E11" s="25">
        <v>29</v>
      </c>
      <c r="F11" s="25">
        <f>_xlfn.IFERROR(VLOOKUP('競技者一覧'!$C$4,Sheet3!$B$2:$E$23,4,FALSE),"")</f>
      </c>
      <c r="G11" s="25">
        <f>CONCATENATE('競技者一覧'!$C$4)</f>
      </c>
      <c r="H11" s="25">
        <f>_xlfn.IFERROR(CONCATENATE(VLOOKUP('競技者一覧'!G19,'競技コード'!$C$2:$E$54,2,FALSE)," ",REPT("0",VLOOKUP('競技者一覧'!G19,'競技コード'!$C$2:$E$54,3,FALSE)-LEN('競技者一覧'!H19)),'競技者一覧'!H19),"")</f>
      </c>
      <c r="I11" s="25">
        <f>_xlfn.IFERROR(CONCATENATE(VLOOKUP('競技者一覧'!I19,'競技コード'!$C$2:$E$54,2,FALSE)," ",REPT("0",VLOOKUP('競技者一覧'!I19,'競技コード'!$C$2:$E$54,3,FALSE)-LEN('競技者一覧'!J19)),'競技者一覧'!J19),"")</f>
      </c>
    </row>
    <row r="12" spans="1:9" ht="16.5">
      <c r="A12" t="str">
        <f>CONCATENATE($F$2,Sheet3!H12)</f>
        <v>011</v>
      </c>
      <c r="B12" t="str">
        <f>CONCATENATE('競技者一覧'!C20,"(",'競技者一覧'!F20,")")</f>
        <v>()</v>
      </c>
      <c r="C12">
        <f>CONCATENATE('競技者一覧'!D20)</f>
      </c>
      <c r="D12">
        <f>CONCATENATE('競技者一覧'!E20)</f>
      </c>
      <c r="E12" s="25">
        <v>29</v>
      </c>
      <c r="F12" s="25">
        <f>_xlfn.IFERROR(VLOOKUP('競技者一覧'!$C$4,Sheet3!$B$2:$E$23,4,FALSE),"")</f>
      </c>
      <c r="G12" s="25">
        <f>CONCATENATE('競技者一覧'!$C$4)</f>
      </c>
      <c r="H12" s="25">
        <f>_xlfn.IFERROR(CONCATENATE(VLOOKUP('競技者一覧'!G20,'競技コード'!$C$2:$E$54,2,FALSE)," ",REPT("0",VLOOKUP('競技者一覧'!G20,'競技コード'!$C$2:$E$54,3,FALSE)-LEN('競技者一覧'!H20)),'競技者一覧'!H20),"")</f>
      </c>
      <c r="I12" s="25">
        <f>_xlfn.IFERROR(CONCATENATE(VLOOKUP('競技者一覧'!I20,'競技コード'!$C$2:$E$54,2,FALSE)," ",REPT("0",VLOOKUP('競技者一覧'!I20,'競技コード'!$C$2:$E$54,3,FALSE)-LEN('競技者一覧'!J20)),'競技者一覧'!J20),"")</f>
      </c>
    </row>
    <row r="13" spans="1:9" ht="16.5">
      <c r="A13" t="str">
        <f>CONCATENATE($F$2,Sheet3!H13)</f>
        <v>012</v>
      </c>
      <c r="B13" t="str">
        <f>CONCATENATE('競技者一覧'!C21,"(",'競技者一覧'!F21,")")</f>
        <v>()</v>
      </c>
      <c r="C13">
        <f>CONCATENATE('競技者一覧'!D21)</f>
      </c>
      <c r="D13">
        <f>CONCATENATE('競技者一覧'!E21)</f>
      </c>
      <c r="E13" s="25">
        <v>29</v>
      </c>
      <c r="F13" s="25">
        <f>_xlfn.IFERROR(VLOOKUP('競技者一覧'!$C$4,Sheet3!$B$2:$E$23,4,FALSE),"")</f>
      </c>
      <c r="G13" s="25">
        <f>CONCATENATE('競技者一覧'!$C$4)</f>
      </c>
      <c r="H13" s="25">
        <f>_xlfn.IFERROR(CONCATENATE(VLOOKUP('競技者一覧'!G21,'競技コード'!$C$2:$E$54,2,FALSE)," ",REPT("0",VLOOKUP('競技者一覧'!G21,'競技コード'!$C$2:$E$54,3,FALSE)-LEN('競技者一覧'!H21)),'競技者一覧'!H21),"")</f>
      </c>
      <c r="I13" s="25">
        <f>_xlfn.IFERROR(CONCATENATE(VLOOKUP('競技者一覧'!I21,'競技コード'!$C$2:$E$54,2,FALSE)," ",REPT("0",VLOOKUP('競技者一覧'!I21,'競技コード'!$C$2:$E$54,3,FALSE)-LEN('競技者一覧'!J21)),'競技者一覧'!J21),"")</f>
      </c>
    </row>
    <row r="14" spans="1:9" ht="16.5">
      <c r="A14" t="str">
        <f>CONCATENATE($F$2,Sheet3!H14)</f>
        <v>013</v>
      </c>
      <c r="B14" t="str">
        <f>CONCATENATE('競技者一覧'!C22,"(",'競技者一覧'!F22,")")</f>
        <v>()</v>
      </c>
      <c r="C14">
        <f>CONCATENATE('競技者一覧'!D22)</f>
      </c>
      <c r="D14">
        <f>CONCATENATE('競技者一覧'!E22)</f>
      </c>
      <c r="E14" s="25">
        <v>29</v>
      </c>
      <c r="F14" s="25">
        <f>_xlfn.IFERROR(VLOOKUP('競技者一覧'!$C$4,Sheet3!$B$2:$E$23,4,FALSE),"")</f>
      </c>
      <c r="G14" s="25">
        <f>CONCATENATE('競技者一覧'!$C$4)</f>
      </c>
      <c r="H14" s="25">
        <f>_xlfn.IFERROR(CONCATENATE(VLOOKUP('競技者一覧'!G22,'競技コード'!$C$2:$E$54,2,FALSE)," ",REPT("0",VLOOKUP('競技者一覧'!G22,'競技コード'!$C$2:$E$54,3,FALSE)-LEN('競技者一覧'!H22)),'競技者一覧'!H22),"")</f>
      </c>
      <c r="I14" s="25">
        <f>_xlfn.IFERROR(CONCATENATE(VLOOKUP('競技者一覧'!I22,'競技コード'!$C$2:$E$54,2,FALSE)," ",REPT("0",VLOOKUP('競技者一覧'!I22,'競技コード'!$C$2:$E$54,3,FALSE)-LEN('競技者一覧'!J22)),'競技者一覧'!J22),"")</f>
      </c>
    </row>
    <row r="15" spans="1:9" ht="16.5">
      <c r="A15" t="str">
        <f>CONCATENATE($F$2,Sheet3!H15)</f>
        <v>014</v>
      </c>
      <c r="B15" t="str">
        <f>CONCATENATE('競技者一覧'!C23,"(",'競技者一覧'!F23,")")</f>
        <v>()</v>
      </c>
      <c r="C15">
        <f>CONCATENATE('競技者一覧'!D23)</f>
      </c>
      <c r="D15">
        <f>CONCATENATE('競技者一覧'!E23)</f>
      </c>
      <c r="E15" s="25">
        <v>29</v>
      </c>
      <c r="F15" s="25">
        <f>_xlfn.IFERROR(VLOOKUP('競技者一覧'!$C$4,Sheet3!$B$2:$E$23,4,FALSE),"")</f>
      </c>
      <c r="G15" s="25">
        <f>CONCATENATE('競技者一覧'!$C$4)</f>
      </c>
      <c r="H15" s="25">
        <f>_xlfn.IFERROR(CONCATENATE(VLOOKUP('競技者一覧'!G23,'競技コード'!$C$2:$E$54,2,FALSE)," ",REPT("0",VLOOKUP('競技者一覧'!G23,'競技コード'!$C$2:$E$54,3,FALSE)-LEN('競技者一覧'!H23)),'競技者一覧'!H23),"")</f>
      </c>
      <c r="I15" s="25">
        <f>_xlfn.IFERROR(CONCATENATE(VLOOKUP('競技者一覧'!I23,'競技コード'!$C$2:$E$54,2,FALSE)," ",REPT("0",VLOOKUP('競技者一覧'!I23,'競技コード'!$C$2:$E$54,3,FALSE)-LEN('競技者一覧'!J23)),'競技者一覧'!J23),"")</f>
      </c>
    </row>
    <row r="16" spans="1:9" ht="16.5">
      <c r="A16" t="str">
        <f>CONCATENATE($F$2,Sheet3!H16)</f>
        <v>015</v>
      </c>
      <c r="B16" t="str">
        <f>CONCATENATE('競技者一覧'!C24,"(",'競技者一覧'!F24,")")</f>
        <v>()</v>
      </c>
      <c r="C16">
        <f>CONCATENATE('競技者一覧'!D24)</f>
      </c>
      <c r="D16">
        <f>CONCATENATE('競技者一覧'!E24)</f>
      </c>
      <c r="E16" s="25">
        <v>29</v>
      </c>
      <c r="F16" s="25">
        <f>_xlfn.IFERROR(VLOOKUP('競技者一覧'!$C$4,Sheet3!$B$2:$E$23,4,FALSE),"")</f>
      </c>
      <c r="G16" s="25">
        <f>CONCATENATE('競技者一覧'!$C$4)</f>
      </c>
      <c r="H16" s="25">
        <f>_xlfn.IFERROR(CONCATENATE(VLOOKUP('競技者一覧'!G24,'競技コード'!$C$2:$E$54,2,FALSE)," ",REPT("0",VLOOKUP('競技者一覧'!G24,'競技コード'!$C$2:$E$54,3,FALSE)-LEN('競技者一覧'!H24)),'競技者一覧'!H24),"")</f>
      </c>
      <c r="I16" s="25">
        <f>_xlfn.IFERROR(CONCATENATE(VLOOKUP('競技者一覧'!I24,'競技コード'!$C$2:$E$54,2,FALSE)," ",REPT("0",VLOOKUP('競技者一覧'!I24,'競技コード'!$C$2:$E$54,3,FALSE)-LEN('競技者一覧'!J24)),'競技者一覧'!J24),"")</f>
      </c>
    </row>
    <row r="17" spans="1:9" ht="16.5">
      <c r="A17" t="str">
        <f>CONCATENATE($F$2,Sheet3!H17)</f>
        <v>016</v>
      </c>
      <c r="B17" t="str">
        <f>CONCATENATE('競技者一覧'!C25,"(",'競技者一覧'!F25,")")</f>
        <v>()</v>
      </c>
      <c r="C17">
        <f>CONCATENATE('競技者一覧'!D25)</f>
      </c>
      <c r="D17">
        <f>CONCATENATE('競技者一覧'!E25)</f>
      </c>
      <c r="E17" s="25">
        <v>29</v>
      </c>
      <c r="F17" s="25">
        <f>_xlfn.IFERROR(VLOOKUP('競技者一覧'!$C$4,Sheet3!$B$2:$E$23,4,FALSE),"")</f>
      </c>
      <c r="G17" s="25">
        <f>CONCATENATE('競技者一覧'!$C$4)</f>
      </c>
      <c r="H17" s="25">
        <f>_xlfn.IFERROR(CONCATENATE(VLOOKUP('競技者一覧'!G25,'競技コード'!$C$2:$E$54,2,FALSE)," ",REPT("0",VLOOKUP('競技者一覧'!G25,'競技コード'!$C$2:$E$54,3,FALSE)-LEN('競技者一覧'!H25)),'競技者一覧'!H25),"")</f>
      </c>
      <c r="I17" s="25">
        <f>_xlfn.IFERROR(CONCATENATE(VLOOKUP('競技者一覧'!I25,'競技コード'!$C$2:$E$54,2,FALSE)," ",REPT("0",VLOOKUP('競技者一覧'!I25,'競技コード'!$C$2:$E$54,3,FALSE)-LEN('競技者一覧'!J25)),'競技者一覧'!J25),"")</f>
      </c>
    </row>
    <row r="18" spans="1:9" ht="16.5">
      <c r="A18" t="str">
        <f>CONCATENATE($F$2,Sheet3!H18)</f>
        <v>017</v>
      </c>
      <c r="B18" t="str">
        <f>CONCATENATE('競技者一覧'!C26,"(",'競技者一覧'!F26,")")</f>
        <v>()</v>
      </c>
      <c r="C18">
        <f>CONCATENATE('競技者一覧'!D26)</f>
      </c>
      <c r="D18">
        <f>CONCATENATE('競技者一覧'!E26)</f>
      </c>
      <c r="E18" s="25">
        <v>29</v>
      </c>
      <c r="F18" s="25">
        <f>_xlfn.IFERROR(VLOOKUP('競技者一覧'!$C$4,Sheet3!$B$2:$E$23,4,FALSE),"")</f>
      </c>
      <c r="G18" s="25">
        <f>CONCATENATE('競技者一覧'!$C$4)</f>
      </c>
      <c r="H18" s="25">
        <f>_xlfn.IFERROR(CONCATENATE(VLOOKUP('競技者一覧'!G26,'競技コード'!$C$2:$E$54,2,FALSE)," ",REPT("0",VLOOKUP('競技者一覧'!G26,'競技コード'!$C$2:$E$54,3,FALSE)-LEN('競技者一覧'!H26)),'競技者一覧'!H26),"")</f>
      </c>
      <c r="I18" s="25">
        <f>_xlfn.IFERROR(CONCATENATE(VLOOKUP('競技者一覧'!I26,'競技コード'!$C$2:$E$54,2,FALSE)," ",REPT("0",VLOOKUP('競技者一覧'!I26,'競技コード'!$C$2:$E$54,3,FALSE)-LEN('競技者一覧'!J26)),'競技者一覧'!J26),"")</f>
      </c>
    </row>
    <row r="19" spans="1:9" ht="16.5">
      <c r="A19" t="str">
        <f>CONCATENATE($F$2,Sheet3!H19)</f>
        <v>018</v>
      </c>
      <c r="B19" t="str">
        <f>CONCATENATE('競技者一覧'!C27,"(",'競技者一覧'!F27,")")</f>
        <v>()</v>
      </c>
      <c r="C19">
        <f>CONCATENATE('競技者一覧'!D27)</f>
      </c>
      <c r="D19">
        <f>CONCATENATE('競技者一覧'!E27)</f>
      </c>
      <c r="E19" s="25">
        <v>29</v>
      </c>
      <c r="F19" s="25">
        <f>_xlfn.IFERROR(VLOOKUP('競技者一覧'!$C$4,Sheet3!$B$2:$E$23,4,FALSE),"")</f>
      </c>
      <c r="G19" s="25">
        <f>CONCATENATE('競技者一覧'!$C$4)</f>
      </c>
      <c r="H19" s="25">
        <f>_xlfn.IFERROR(CONCATENATE(VLOOKUP('競技者一覧'!G27,'競技コード'!$C$2:$E$54,2,FALSE)," ",REPT("0",VLOOKUP('競技者一覧'!G27,'競技コード'!$C$2:$E$54,3,FALSE)-LEN('競技者一覧'!H27)),'競技者一覧'!H27),"")</f>
      </c>
      <c r="I19" s="25">
        <f>_xlfn.IFERROR(CONCATENATE(VLOOKUP('競技者一覧'!I27,'競技コード'!$C$2:$E$54,2,FALSE)," ",REPT("0",VLOOKUP('競技者一覧'!I27,'競技コード'!$C$2:$E$54,3,FALSE)-LEN('競技者一覧'!J27)),'競技者一覧'!J27),"")</f>
      </c>
    </row>
    <row r="20" spans="1:9" ht="16.5">
      <c r="A20" t="str">
        <f>CONCATENATE($F$2,Sheet3!H20)</f>
        <v>019</v>
      </c>
      <c r="B20" t="str">
        <f>CONCATENATE('競技者一覧'!C28,"(",'競技者一覧'!F28,")")</f>
        <v>()</v>
      </c>
      <c r="C20">
        <f>CONCATENATE('競技者一覧'!D28)</f>
      </c>
      <c r="D20">
        <f>CONCATENATE('競技者一覧'!E28)</f>
      </c>
      <c r="E20" s="25">
        <v>29</v>
      </c>
      <c r="F20" s="25">
        <f>_xlfn.IFERROR(VLOOKUP('競技者一覧'!$C$4,Sheet3!$B$2:$E$23,4,FALSE),"")</f>
      </c>
      <c r="G20" s="25">
        <f>CONCATENATE('競技者一覧'!$C$4)</f>
      </c>
      <c r="H20" s="25">
        <f>_xlfn.IFERROR(CONCATENATE(VLOOKUP('競技者一覧'!G28,'競技コード'!$C$2:$E$54,2,FALSE)," ",REPT("0",VLOOKUP('競技者一覧'!G28,'競技コード'!$C$2:$E$54,3,FALSE)-LEN('競技者一覧'!H28)),'競技者一覧'!H28),"")</f>
      </c>
      <c r="I20" s="25">
        <f>_xlfn.IFERROR(CONCATENATE(VLOOKUP('競技者一覧'!I28,'競技コード'!$C$2:$E$54,2,FALSE)," ",REPT("0",VLOOKUP('競技者一覧'!I28,'競技コード'!$C$2:$E$54,3,FALSE)-LEN('競技者一覧'!J28)),'競技者一覧'!J28),"")</f>
      </c>
    </row>
    <row r="21" spans="1:9" ht="16.5">
      <c r="A21" t="str">
        <f>CONCATENATE($F$2,Sheet3!H21)</f>
        <v>020</v>
      </c>
      <c r="B21" t="str">
        <f>CONCATENATE('競技者一覧'!C29,"(",'競技者一覧'!F29,")")</f>
        <v>()</v>
      </c>
      <c r="C21">
        <f>CONCATENATE('競技者一覧'!D29)</f>
      </c>
      <c r="D21">
        <f>CONCATENATE('競技者一覧'!E29)</f>
      </c>
      <c r="E21" s="25">
        <v>29</v>
      </c>
      <c r="F21" s="25">
        <f>_xlfn.IFERROR(VLOOKUP('競技者一覧'!$C$4,Sheet3!$B$2:$E$23,4,FALSE),"")</f>
      </c>
      <c r="G21" s="25">
        <f>CONCATENATE('競技者一覧'!$C$4)</f>
      </c>
      <c r="H21" s="25">
        <f>_xlfn.IFERROR(CONCATENATE(VLOOKUP('競技者一覧'!G29,'競技コード'!$C$2:$E$54,2,FALSE)," ",REPT("0",VLOOKUP('競技者一覧'!G29,'競技コード'!$C$2:$E$54,3,FALSE)-LEN('競技者一覧'!H29)),'競技者一覧'!H29),"")</f>
      </c>
      <c r="I21" s="25">
        <f>_xlfn.IFERROR(CONCATENATE(VLOOKUP('競技者一覧'!I29,'競技コード'!$C$2:$E$54,2,FALSE)," ",REPT("0",VLOOKUP('競技者一覧'!I29,'競技コード'!$C$2:$E$54,3,FALSE)-LEN('競技者一覧'!J29)),'競技者一覧'!J29),"")</f>
      </c>
    </row>
    <row r="22" spans="1:9" ht="16.5">
      <c r="A22" t="str">
        <f>CONCATENATE($F$2,Sheet3!H22)</f>
        <v>021</v>
      </c>
      <c r="B22" t="str">
        <f>CONCATENATE('競技者一覧'!C30,"(",'競技者一覧'!F30,")")</f>
        <v>()</v>
      </c>
      <c r="C22">
        <f>CONCATENATE('競技者一覧'!D30)</f>
      </c>
      <c r="D22">
        <f>CONCATENATE('競技者一覧'!E30)</f>
      </c>
      <c r="E22" s="25">
        <v>29</v>
      </c>
      <c r="F22" s="25">
        <f>_xlfn.IFERROR(VLOOKUP('競技者一覧'!$C$4,Sheet3!$B$2:$E$23,4,FALSE),"")</f>
      </c>
      <c r="G22" s="25">
        <f>CONCATENATE('競技者一覧'!$C$4)</f>
      </c>
      <c r="H22" s="25">
        <f>_xlfn.IFERROR(CONCATENATE(VLOOKUP('競技者一覧'!G30,'競技コード'!$C$2:$E$54,2,FALSE)," ",REPT("0",VLOOKUP('競技者一覧'!G30,'競技コード'!$C$2:$E$54,3,FALSE)-LEN('競技者一覧'!H30)),'競技者一覧'!H30),"")</f>
      </c>
      <c r="I22" s="25">
        <f>_xlfn.IFERROR(CONCATENATE(VLOOKUP('競技者一覧'!I30,'競技コード'!$C$2:$E$54,2,FALSE)," ",REPT("0",VLOOKUP('競技者一覧'!I30,'競技コード'!$C$2:$E$54,3,FALSE)-LEN('競技者一覧'!J30)),'競技者一覧'!J30),"")</f>
      </c>
    </row>
    <row r="23" spans="1:9" ht="16.5">
      <c r="A23" t="str">
        <f>CONCATENATE($F$2,Sheet3!H23)</f>
        <v>022</v>
      </c>
      <c r="B23" t="str">
        <f>CONCATENATE('競技者一覧'!C31,"(",'競技者一覧'!F31,")")</f>
        <v>()</v>
      </c>
      <c r="C23">
        <f>CONCATENATE('競技者一覧'!D31)</f>
      </c>
      <c r="D23">
        <f>CONCATENATE('競技者一覧'!E31)</f>
      </c>
      <c r="E23" s="25">
        <v>29</v>
      </c>
      <c r="F23" s="25">
        <f>_xlfn.IFERROR(VLOOKUP('競技者一覧'!$C$4,Sheet3!$B$2:$E$23,4,FALSE),"")</f>
      </c>
      <c r="G23" s="25">
        <f>CONCATENATE('競技者一覧'!$C$4)</f>
      </c>
      <c r="H23" s="25">
        <f>_xlfn.IFERROR(CONCATENATE(VLOOKUP('競技者一覧'!G31,'競技コード'!$C$2:$E$54,2,FALSE)," ",REPT("0",VLOOKUP('競技者一覧'!G31,'競技コード'!$C$2:$E$54,3,FALSE)-LEN('競技者一覧'!H31)),'競技者一覧'!H31),"")</f>
      </c>
      <c r="I23" s="25">
        <f>_xlfn.IFERROR(CONCATENATE(VLOOKUP('競技者一覧'!I31,'競技コード'!$C$2:$E$54,2,FALSE)," ",REPT("0",VLOOKUP('競技者一覧'!I31,'競技コード'!$C$2:$E$54,3,FALSE)-LEN('競技者一覧'!J31)),'競技者一覧'!J31),"")</f>
      </c>
    </row>
    <row r="24" spans="1:9" ht="16.5">
      <c r="A24" t="str">
        <f>CONCATENATE($F$2,Sheet3!H24)</f>
        <v>023</v>
      </c>
      <c r="B24" t="str">
        <f>CONCATENATE('競技者一覧'!C32,"(",'競技者一覧'!F32,")")</f>
        <v>()</v>
      </c>
      <c r="C24">
        <f>CONCATENATE('競技者一覧'!D32)</f>
      </c>
      <c r="D24">
        <f>CONCATENATE('競技者一覧'!E32)</f>
      </c>
      <c r="E24" s="25">
        <v>29</v>
      </c>
      <c r="F24" s="25">
        <f>_xlfn.IFERROR(VLOOKUP('競技者一覧'!$C$4,Sheet3!$B$2:$E$23,4,FALSE),"")</f>
      </c>
      <c r="G24" s="25">
        <f>CONCATENATE('競技者一覧'!$C$4)</f>
      </c>
      <c r="H24" s="25">
        <f>_xlfn.IFERROR(CONCATENATE(VLOOKUP('競技者一覧'!G32,'競技コード'!$C$2:$E$54,2,FALSE)," ",REPT("0",VLOOKUP('競技者一覧'!G32,'競技コード'!$C$2:$E$54,3,FALSE)-LEN('競技者一覧'!H32)),'競技者一覧'!H32),"")</f>
      </c>
      <c r="I24" s="25">
        <f>_xlfn.IFERROR(CONCATENATE(VLOOKUP('競技者一覧'!I32,'競技コード'!$C$2:$E$54,2,FALSE)," ",REPT("0",VLOOKUP('競技者一覧'!I32,'競技コード'!$C$2:$E$54,3,FALSE)-LEN('競技者一覧'!J32)),'競技者一覧'!J32),"")</f>
      </c>
    </row>
    <row r="25" spans="1:9" ht="16.5">
      <c r="A25" t="str">
        <f>CONCATENATE($F$2,Sheet3!H25)</f>
        <v>024</v>
      </c>
      <c r="B25" t="str">
        <f>CONCATENATE('競技者一覧'!C33,"(",'競技者一覧'!F33,")")</f>
        <v>()</v>
      </c>
      <c r="C25">
        <f>CONCATENATE('競技者一覧'!D33)</f>
      </c>
      <c r="D25">
        <f>CONCATENATE('競技者一覧'!E33)</f>
      </c>
      <c r="E25" s="25">
        <v>29</v>
      </c>
      <c r="F25" s="25">
        <f>_xlfn.IFERROR(VLOOKUP('競技者一覧'!$C$4,Sheet3!$B$2:$E$23,4,FALSE),"")</f>
      </c>
      <c r="G25" s="25">
        <f>CONCATENATE('競技者一覧'!$C$4)</f>
      </c>
      <c r="H25" s="25">
        <f>_xlfn.IFERROR(CONCATENATE(VLOOKUP('競技者一覧'!G33,'競技コード'!$C$2:$E$54,2,FALSE)," ",REPT("0",VLOOKUP('競技者一覧'!G33,'競技コード'!$C$2:$E$54,3,FALSE)-LEN('競技者一覧'!H33)),'競技者一覧'!H33),"")</f>
      </c>
      <c r="I25" s="25">
        <f>_xlfn.IFERROR(CONCATENATE(VLOOKUP('競技者一覧'!I33,'競技コード'!$C$2:$E$54,2,FALSE)," ",REPT("0",VLOOKUP('競技者一覧'!I33,'競技コード'!$C$2:$E$54,3,FALSE)-LEN('競技者一覧'!J33)),'競技者一覧'!J33),"")</f>
      </c>
    </row>
    <row r="26" spans="1:9" ht="16.5">
      <c r="A26" t="str">
        <f>CONCATENATE($F$2,Sheet3!H26)</f>
        <v>025</v>
      </c>
      <c r="B26" t="str">
        <f>CONCATENATE('競技者一覧'!C34,"(",'競技者一覧'!F34,")")</f>
        <v>()</v>
      </c>
      <c r="C26">
        <f>CONCATENATE('競技者一覧'!D34)</f>
      </c>
      <c r="D26">
        <f>CONCATENATE('競技者一覧'!E34)</f>
      </c>
      <c r="E26" s="25">
        <v>29</v>
      </c>
      <c r="F26" s="25">
        <f>_xlfn.IFERROR(VLOOKUP('競技者一覧'!$C$4,Sheet3!$B$2:$E$23,4,FALSE),"")</f>
      </c>
      <c r="G26" s="25">
        <f>CONCATENATE('競技者一覧'!$C$4)</f>
      </c>
      <c r="H26" s="25">
        <f>_xlfn.IFERROR(CONCATENATE(VLOOKUP('競技者一覧'!G34,'競技コード'!$C$2:$E$54,2,FALSE)," ",REPT("0",VLOOKUP('競技者一覧'!G34,'競技コード'!$C$2:$E$54,3,FALSE)-LEN('競技者一覧'!H34)),'競技者一覧'!H34),"")</f>
      </c>
      <c r="I26" s="25">
        <f>_xlfn.IFERROR(CONCATENATE(VLOOKUP('競技者一覧'!I34,'競技コード'!$C$2:$E$54,2,FALSE)," ",REPT("0",VLOOKUP('競技者一覧'!I34,'競技コード'!$C$2:$E$54,3,FALSE)-LEN('競技者一覧'!J34)),'競技者一覧'!J34),"")</f>
      </c>
    </row>
    <row r="27" spans="1:9" ht="16.5">
      <c r="A27" t="str">
        <f>CONCATENATE($F$2,Sheet3!H27)</f>
        <v>026</v>
      </c>
      <c r="B27" t="str">
        <f>CONCATENATE('競技者一覧'!C35,"(",'競技者一覧'!F35,")")</f>
        <v>()</v>
      </c>
      <c r="C27">
        <f>CONCATENATE('競技者一覧'!D35)</f>
      </c>
      <c r="D27">
        <f>CONCATENATE('競技者一覧'!E35)</f>
      </c>
      <c r="E27" s="25">
        <v>29</v>
      </c>
      <c r="F27" s="25">
        <f>_xlfn.IFERROR(VLOOKUP('競技者一覧'!$C$4,Sheet3!$B$2:$E$23,4,FALSE),"")</f>
      </c>
      <c r="G27" s="25">
        <f>CONCATENATE('競技者一覧'!$C$4)</f>
      </c>
      <c r="H27" s="25">
        <f>_xlfn.IFERROR(CONCATENATE(VLOOKUP('競技者一覧'!G35,'競技コード'!$C$2:$E$54,2,FALSE)," ",REPT("0",VLOOKUP('競技者一覧'!G35,'競技コード'!$C$2:$E$54,3,FALSE)-LEN('競技者一覧'!H35)),'競技者一覧'!H35),"")</f>
      </c>
      <c r="I27" s="25">
        <f>_xlfn.IFERROR(CONCATENATE(VLOOKUP('競技者一覧'!I35,'競技コード'!$C$2:$E$54,2,FALSE)," ",REPT("0",VLOOKUP('競技者一覧'!I35,'競技コード'!$C$2:$E$54,3,FALSE)-LEN('競技者一覧'!J35)),'競技者一覧'!J35),"")</f>
      </c>
    </row>
    <row r="28" spans="1:9" ht="16.5">
      <c r="A28" t="str">
        <f>CONCATENATE($F$2,Sheet3!H28)</f>
        <v>027</v>
      </c>
      <c r="B28" t="str">
        <f>CONCATENATE('競技者一覧'!C36,"(",'競技者一覧'!F36,")")</f>
        <v>()</v>
      </c>
      <c r="C28">
        <f>CONCATENATE('競技者一覧'!D36)</f>
      </c>
      <c r="D28">
        <f>CONCATENATE('競技者一覧'!E36)</f>
      </c>
      <c r="E28" s="25">
        <v>29</v>
      </c>
      <c r="F28" s="25">
        <f>_xlfn.IFERROR(VLOOKUP('競技者一覧'!$C$4,Sheet3!$B$2:$E$23,4,FALSE),"")</f>
      </c>
      <c r="G28" s="25">
        <f>CONCATENATE('競技者一覧'!$C$4)</f>
      </c>
      <c r="H28" s="25">
        <f>_xlfn.IFERROR(CONCATENATE(VLOOKUP('競技者一覧'!G36,'競技コード'!$C$2:$E$54,2,FALSE)," ",REPT("0",VLOOKUP('競技者一覧'!G36,'競技コード'!$C$2:$E$54,3,FALSE)-LEN('競技者一覧'!H36)),'競技者一覧'!H36),"")</f>
      </c>
      <c r="I28" s="25">
        <f>_xlfn.IFERROR(CONCATENATE(VLOOKUP('競技者一覧'!I36,'競技コード'!$C$2:$E$54,2,FALSE)," ",REPT("0",VLOOKUP('競技者一覧'!I36,'競技コード'!$C$2:$E$54,3,FALSE)-LEN('競技者一覧'!J36)),'競技者一覧'!J36),"")</f>
      </c>
    </row>
    <row r="29" spans="1:9" ht="16.5">
      <c r="A29" t="str">
        <f>CONCATENATE($F$2,Sheet3!H29)</f>
        <v>028</v>
      </c>
      <c r="B29" t="str">
        <f>CONCATENATE('競技者一覧'!C37,"(",'競技者一覧'!F37,")")</f>
        <v>()</v>
      </c>
      <c r="C29">
        <f>CONCATENATE('競技者一覧'!D37)</f>
      </c>
      <c r="D29">
        <f>CONCATENATE('競技者一覧'!E37)</f>
      </c>
      <c r="E29" s="25">
        <v>29</v>
      </c>
      <c r="F29" s="25">
        <f>_xlfn.IFERROR(VLOOKUP('競技者一覧'!$C$4,Sheet3!$B$2:$E$23,4,FALSE),"")</f>
      </c>
      <c r="G29" s="25">
        <f>CONCATENATE('競技者一覧'!$C$4)</f>
      </c>
      <c r="H29" s="25">
        <f>_xlfn.IFERROR(CONCATENATE(VLOOKUP('競技者一覧'!G37,'競技コード'!$C$2:$E$54,2,FALSE)," ",REPT("0",VLOOKUP('競技者一覧'!G37,'競技コード'!$C$2:$E$54,3,FALSE)-LEN('競技者一覧'!H37)),'競技者一覧'!H37),"")</f>
      </c>
      <c r="I29" s="25">
        <f>_xlfn.IFERROR(CONCATENATE(VLOOKUP('競技者一覧'!I37,'競技コード'!$C$2:$E$54,2,FALSE)," ",REPT("0",VLOOKUP('競技者一覧'!I37,'競技コード'!$C$2:$E$54,3,FALSE)-LEN('競技者一覧'!J37)),'競技者一覧'!J37),"")</f>
      </c>
    </row>
    <row r="30" spans="1:9" ht="16.5">
      <c r="A30" t="str">
        <f>CONCATENATE($F$2,Sheet3!H30)</f>
        <v>029</v>
      </c>
      <c r="B30" t="str">
        <f>CONCATENATE('競技者一覧'!C38,"(",'競技者一覧'!F38,")")</f>
        <v>()</v>
      </c>
      <c r="C30">
        <f>CONCATENATE('競技者一覧'!D38)</f>
      </c>
      <c r="D30">
        <f>CONCATENATE('競技者一覧'!E38)</f>
      </c>
      <c r="E30" s="25">
        <v>29</v>
      </c>
      <c r="F30" s="25">
        <f>_xlfn.IFERROR(VLOOKUP('競技者一覧'!$C$4,Sheet3!$B$2:$E$23,4,FALSE),"")</f>
      </c>
      <c r="G30" s="25">
        <f>CONCATENATE('競技者一覧'!$C$4)</f>
      </c>
      <c r="H30" s="25">
        <f>_xlfn.IFERROR(CONCATENATE(VLOOKUP('競技者一覧'!G38,'競技コード'!$C$2:$E$54,2,FALSE)," ",REPT("0",VLOOKUP('競技者一覧'!G38,'競技コード'!$C$2:$E$54,3,FALSE)-LEN('競技者一覧'!H38)),'競技者一覧'!H38),"")</f>
      </c>
      <c r="I30" s="25">
        <f>_xlfn.IFERROR(CONCATENATE(VLOOKUP('競技者一覧'!I38,'競技コード'!$C$2:$E$54,2,FALSE)," ",REPT("0",VLOOKUP('競技者一覧'!I38,'競技コード'!$C$2:$E$54,3,FALSE)-LEN('競技者一覧'!J38)),'競技者一覧'!J38),"")</f>
      </c>
    </row>
    <row r="31" spans="1:9" ht="16.5">
      <c r="A31" t="str">
        <f>CONCATENATE($F$2,Sheet3!H31)</f>
        <v>030</v>
      </c>
      <c r="B31" t="str">
        <f>CONCATENATE('競技者一覧'!C39,"(",'競技者一覧'!F39,")")</f>
        <v>()</v>
      </c>
      <c r="C31">
        <f>CONCATENATE('競技者一覧'!D39)</f>
      </c>
      <c r="D31">
        <f>CONCATENATE('競技者一覧'!E39)</f>
      </c>
      <c r="E31" s="25">
        <v>29</v>
      </c>
      <c r="F31" s="25">
        <f>_xlfn.IFERROR(VLOOKUP('競技者一覧'!$C$4,Sheet3!$B$2:$E$23,4,FALSE),"")</f>
      </c>
      <c r="G31" s="25">
        <f>CONCATENATE('競技者一覧'!$C$4)</f>
      </c>
      <c r="H31" s="25">
        <f>_xlfn.IFERROR(CONCATENATE(VLOOKUP('競技者一覧'!G39,'競技コード'!$C$2:$E$54,2,FALSE)," ",REPT("0",VLOOKUP('競技者一覧'!G39,'競技コード'!$C$2:$E$54,3,FALSE)-LEN('競技者一覧'!H39)),'競技者一覧'!H39),"")</f>
      </c>
      <c r="I31" s="25">
        <f>_xlfn.IFERROR(CONCATENATE(VLOOKUP('競技者一覧'!I39,'競技コード'!$C$2:$E$54,2,FALSE)," ",REPT("0",VLOOKUP('競技者一覧'!I39,'競技コード'!$C$2:$E$54,3,FALSE)-LEN('競技者一覧'!J39)),'競技者一覧'!J39),"")</f>
      </c>
    </row>
    <row r="32" spans="1:9" ht="16.5">
      <c r="A32" t="str">
        <f>CONCATENATE($F$2,Sheet3!H32)</f>
        <v>031</v>
      </c>
      <c r="B32" t="str">
        <f>CONCATENATE('競技者一覧'!C40,"(",'競技者一覧'!F40,")")</f>
        <v>()</v>
      </c>
      <c r="C32">
        <f>CONCATENATE('競技者一覧'!D40)</f>
      </c>
      <c r="D32">
        <f>CONCATENATE('競技者一覧'!E40)</f>
      </c>
      <c r="E32" s="25">
        <v>29</v>
      </c>
      <c r="F32" s="25">
        <f>_xlfn.IFERROR(VLOOKUP('競技者一覧'!$C$4,Sheet3!$B$2:$E$23,4,FALSE),"")</f>
      </c>
      <c r="G32" s="25">
        <f>CONCATENATE('競技者一覧'!$C$4)</f>
      </c>
      <c r="H32" s="25">
        <f>_xlfn.IFERROR(CONCATENATE(VLOOKUP('競技者一覧'!G40,'競技コード'!$C$2:$E$54,2,FALSE)," ",REPT("0",VLOOKUP('競技者一覧'!G40,'競技コード'!$C$2:$E$54,3,FALSE)-LEN('競技者一覧'!H40)),'競技者一覧'!H40),"")</f>
      </c>
      <c r="I32" s="25">
        <f>_xlfn.IFERROR(CONCATENATE(VLOOKUP('競技者一覧'!I40,'競技コード'!$C$2:$E$54,2,FALSE)," ",REPT("0",VLOOKUP('競技者一覧'!I40,'競技コード'!$C$2:$E$54,3,FALSE)-LEN('競技者一覧'!J40)),'競技者一覧'!J40),"")</f>
      </c>
    </row>
    <row r="33" spans="1:9" ht="16.5">
      <c r="A33" t="str">
        <f>CONCATENATE($F$2,Sheet3!H33)</f>
        <v>032</v>
      </c>
      <c r="B33" t="str">
        <f>CONCATENATE('競技者一覧'!C41,"(",'競技者一覧'!F41,")")</f>
        <v>()</v>
      </c>
      <c r="C33">
        <f>CONCATENATE('競技者一覧'!D41)</f>
      </c>
      <c r="D33">
        <f>CONCATENATE('競技者一覧'!E41)</f>
      </c>
      <c r="E33" s="25">
        <v>29</v>
      </c>
      <c r="F33" s="25">
        <f>_xlfn.IFERROR(VLOOKUP('競技者一覧'!$C$4,Sheet3!$B$2:$E$23,4,FALSE),"")</f>
      </c>
      <c r="G33" s="25">
        <f>CONCATENATE('競技者一覧'!$C$4)</f>
      </c>
      <c r="H33" s="25">
        <f>_xlfn.IFERROR(CONCATENATE(VLOOKUP('競技者一覧'!G41,'競技コード'!$C$2:$E$54,2,FALSE)," ",REPT("0",VLOOKUP('競技者一覧'!G41,'競技コード'!$C$2:$E$54,3,FALSE)-LEN('競技者一覧'!H41)),'競技者一覧'!H41),"")</f>
      </c>
      <c r="I33" s="25">
        <f>_xlfn.IFERROR(CONCATENATE(VLOOKUP('競技者一覧'!I41,'競技コード'!$C$2:$E$54,2,FALSE)," ",REPT("0",VLOOKUP('競技者一覧'!I41,'競技コード'!$C$2:$E$54,3,FALSE)-LEN('競技者一覧'!J41)),'競技者一覧'!J41),"")</f>
      </c>
    </row>
    <row r="34" spans="1:9" ht="16.5">
      <c r="A34" t="str">
        <f>CONCATENATE($F$2,Sheet3!H34)</f>
        <v>033</v>
      </c>
      <c r="B34" t="str">
        <f>CONCATENATE('競技者一覧'!C42,"(",'競技者一覧'!F42,")")</f>
        <v>()</v>
      </c>
      <c r="C34">
        <f>CONCATENATE('競技者一覧'!D42)</f>
      </c>
      <c r="D34">
        <f>CONCATENATE('競技者一覧'!E42)</f>
      </c>
      <c r="E34" s="25">
        <v>29</v>
      </c>
      <c r="F34" s="25">
        <f>_xlfn.IFERROR(VLOOKUP('競技者一覧'!$C$4,Sheet3!$B$2:$E$23,4,FALSE),"")</f>
      </c>
      <c r="G34" s="25">
        <f>CONCATENATE('競技者一覧'!$C$4)</f>
      </c>
      <c r="H34" s="25">
        <f>_xlfn.IFERROR(CONCATENATE(VLOOKUP('競技者一覧'!G42,'競技コード'!$C$2:$E$54,2,FALSE)," ",REPT("0",VLOOKUP('競技者一覧'!G42,'競技コード'!$C$2:$E$54,3,FALSE)-LEN('競技者一覧'!H42)),'競技者一覧'!H42),"")</f>
      </c>
      <c r="I34" s="25">
        <f>_xlfn.IFERROR(CONCATENATE(VLOOKUP('競技者一覧'!I42,'競技コード'!$C$2:$E$54,2,FALSE)," ",REPT("0",VLOOKUP('競技者一覧'!I42,'競技コード'!$C$2:$E$54,3,FALSE)-LEN('競技者一覧'!J42)),'競技者一覧'!J42),"")</f>
      </c>
    </row>
    <row r="35" spans="1:9" ht="16.5">
      <c r="A35" t="str">
        <f>CONCATENATE($F$2,Sheet3!H35)</f>
        <v>034</v>
      </c>
      <c r="B35" t="str">
        <f>CONCATENATE('競技者一覧'!C43,"(",'競技者一覧'!F43,")")</f>
        <v>()</v>
      </c>
      <c r="C35">
        <f>CONCATENATE('競技者一覧'!D43)</f>
      </c>
      <c r="D35">
        <f>CONCATENATE('競技者一覧'!E43)</f>
      </c>
      <c r="E35" s="25">
        <v>29</v>
      </c>
      <c r="F35" s="25">
        <f>_xlfn.IFERROR(VLOOKUP('競技者一覧'!$C$4,Sheet3!$B$2:$E$23,4,FALSE),"")</f>
      </c>
      <c r="G35" s="25">
        <f>CONCATENATE('競技者一覧'!$C$4)</f>
      </c>
      <c r="H35" s="25">
        <f>_xlfn.IFERROR(CONCATENATE(VLOOKUP('競技者一覧'!G43,'競技コード'!$C$2:$E$54,2,FALSE)," ",REPT("0",VLOOKUP('競技者一覧'!G43,'競技コード'!$C$2:$E$54,3,FALSE)-LEN('競技者一覧'!H43)),'競技者一覧'!H43),"")</f>
      </c>
      <c r="I35" s="25">
        <f>_xlfn.IFERROR(CONCATENATE(VLOOKUP('競技者一覧'!I43,'競技コード'!$C$2:$E$54,2,FALSE)," ",REPT("0",VLOOKUP('競技者一覧'!I43,'競技コード'!$C$2:$E$54,3,FALSE)-LEN('競技者一覧'!J43)),'競技者一覧'!J43),"")</f>
      </c>
    </row>
    <row r="36" spans="1:9" ht="16.5">
      <c r="A36" t="str">
        <f>CONCATENATE($F$2,Sheet3!H36)</f>
        <v>035</v>
      </c>
      <c r="B36" t="str">
        <f>CONCATENATE('競技者一覧'!C44,"(",'競技者一覧'!F44,")")</f>
        <v>()</v>
      </c>
      <c r="C36">
        <f>CONCATENATE('競技者一覧'!D44)</f>
      </c>
      <c r="D36">
        <f>CONCATENATE('競技者一覧'!E44)</f>
      </c>
      <c r="E36" s="25">
        <v>29</v>
      </c>
      <c r="F36" s="25">
        <f>_xlfn.IFERROR(VLOOKUP('競技者一覧'!$C$4,Sheet3!$B$2:$E$23,4,FALSE),"")</f>
      </c>
      <c r="G36" s="25">
        <f>CONCATENATE('競技者一覧'!$C$4)</f>
      </c>
      <c r="H36" s="25">
        <f>_xlfn.IFERROR(CONCATENATE(VLOOKUP('競技者一覧'!G44,'競技コード'!$C$2:$E$54,2,FALSE)," ",REPT("0",VLOOKUP('競技者一覧'!G44,'競技コード'!$C$2:$E$54,3,FALSE)-LEN('競技者一覧'!H44)),'競技者一覧'!H44),"")</f>
      </c>
      <c r="I36" s="25">
        <f>_xlfn.IFERROR(CONCATENATE(VLOOKUP('競技者一覧'!I44,'競技コード'!$C$2:$E$54,2,FALSE)," ",REPT("0",VLOOKUP('競技者一覧'!I44,'競技コード'!$C$2:$E$54,3,FALSE)-LEN('競技者一覧'!J44)),'競技者一覧'!J44),"")</f>
      </c>
    </row>
    <row r="37" spans="1:9" ht="16.5">
      <c r="A37" t="str">
        <f>CONCATENATE($F$2,Sheet3!H37)</f>
        <v>036</v>
      </c>
      <c r="B37" t="str">
        <f>CONCATENATE('競技者一覧'!C45,"(",'競技者一覧'!F45,")")</f>
        <v>()</v>
      </c>
      <c r="C37">
        <f>CONCATENATE('競技者一覧'!D45)</f>
      </c>
      <c r="D37">
        <f>CONCATENATE('競技者一覧'!E45)</f>
      </c>
      <c r="E37" s="25">
        <v>29</v>
      </c>
      <c r="F37" s="25">
        <f>_xlfn.IFERROR(VLOOKUP('競技者一覧'!$C$4,Sheet3!$B$2:$E$23,4,FALSE),"")</f>
      </c>
      <c r="G37" s="25">
        <f>CONCATENATE('競技者一覧'!$C$4)</f>
      </c>
      <c r="H37" s="25">
        <f>_xlfn.IFERROR(CONCATENATE(VLOOKUP('競技者一覧'!G45,'競技コード'!$C$2:$E$54,2,FALSE)," ",REPT("0",VLOOKUP('競技者一覧'!G45,'競技コード'!$C$2:$E$54,3,FALSE)-LEN('競技者一覧'!H45)),'競技者一覧'!H45),"")</f>
      </c>
      <c r="I37" s="25">
        <f>_xlfn.IFERROR(CONCATENATE(VLOOKUP('競技者一覧'!I45,'競技コード'!$C$2:$E$54,2,FALSE)," ",REPT("0",VLOOKUP('競技者一覧'!I45,'競技コード'!$C$2:$E$54,3,FALSE)-LEN('競技者一覧'!J45)),'競技者一覧'!J45),"")</f>
      </c>
    </row>
    <row r="38" spans="1:9" ht="16.5">
      <c r="A38" t="str">
        <f>CONCATENATE($F$2,Sheet3!H38)</f>
        <v>037</v>
      </c>
      <c r="B38" t="str">
        <f>CONCATENATE('競技者一覧'!C46,"(",'競技者一覧'!F46,")")</f>
        <v>()</v>
      </c>
      <c r="C38">
        <f>CONCATENATE('競技者一覧'!D46)</f>
      </c>
      <c r="D38">
        <f>CONCATENATE('競技者一覧'!E46)</f>
      </c>
      <c r="E38" s="25">
        <v>29</v>
      </c>
      <c r="F38" s="25">
        <f>_xlfn.IFERROR(VLOOKUP('競技者一覧'!$C$4,Sheet3!$B$2:$E$23,4,FALSE),"")</f>
      </c>
      <c r="G38" s="25">
        <f>CONCATENATE('競技者一覧'!$C$4)</f>
      </c>
      <c r="H38" s="25">
        <f>_xlfn.IFERROR(CONCATENATE(VLOOKUP('競技者一覧'!G46,'競技コード'!$C$2:$E$54,2,FALSE)," ",REPT("0",VLOOKUP('競技者一覧'!G46,'競技コード'!$C$2:$E$54,3,FALSE)-LEN('競技者一覧'!H46)),'競技者一覧'!H46),"")</f>
      </c>
      <c r="I38" s="25">
        <f>_xlfn.IFERROR(CONCATENATE(VLOOKUP('競技者一覧'!I46,'競技コード'!$C$2:$E$54,2,FALSE)," ",REPT("0",VLOOKUP('競技者一覧'!I46,'競技コード'!$C$2:$E$54,3,FALSE)-LEN('競技者一覧'!J46)),'競技者一覧'!J46),"")</f>
      </c>
    </row>
    <row r="39" spans="1:9" ht="16.5">
      <c r="A39" t="str">
        <f>CONCATENATE($F$2,Sheet3!H39)</f>
        <v>038</v>
      </c>
      <c r="B39" t="str">
        <f>CONCATENATE('競技者一覧'!C47,"(",'競技者一覧'!F47,")")</f>
        <v>()</v>
      </c>
      <c r="C39">
        <f>CONCATENATE('競技者一覧'!D47)</f>
      </c>
      <c r="D39">
        <f>CONCATENATE('競技者一覧'!E47)</f>
      </c>
      <c r="E39" s="25">
        <v>29</v>
      </c>
      <c r="F39" s="25">
        <f>_xlfn.IFERROR(VLOOKUP('競技者一覧'!$C$4,Sheet3!$B$2:$E$23,4,FALSE),"")</f>
      </c>
      <c r="G39" s="25">
        <f>CONCATENATE('競技者一覧'!$C$4)</f>
      </c>
      <c r="H39" s="25">
        <f>_xlfn.IFERROR(CONCATENATE(VLOOKUP('競技者一覧'!G47,'競技コード'!$C$2:$E$54,2,FALSE)," ",REPT("0",VLOOKUP('競技者一覧'!G47,'競技コード'!$C$2:$E$54,3,FALSE)-LEN('競技者一覧'!H47)),'競技者一覧'!H47),"")</f>
      </c>
      <c r="I39" s="25">
        <f>_xlfn.IFERROR(CONCATENATE(VLOOKUP('競技者一覧'!I47,'競技コード'!$C$2:$E$54,2,FALSE)," ",REPT("0",VLOOKUP('競技者一覧'!I47,'競技コード'!$C$2:$E$54,3,FALSE)-LEN('競技者一覧'!J47)),'競技者一覧'!J47),"")</f>
      </c>
    </row>
    <row r="40" spans="1:9" ht="16.5">
      <c r="A40" t="str">
        <f>CONCATENATE($F$2,Sheet3!H40)</f>
        <v>039</v>
      </c>
      <c r="B40" t="str">
        <f>CONCATENATE('競技者一覧'!C48,"(",'競技者一覧'!F48,")")</f>
        <v>()</v>
      </c>
      <c r="C40">
        <f>CONCATENATE('競技者一覧'!D48)</f>
      </c>
      <c r="D40">
        <f>CONCATENATE('競技者一覧'!E48)</f>
      </c>
      <c r="E40" s="25">
        <v>29</v>
      </c>
      <c r="F40" s="25">
        <f>_xlfn.IFERROR(VLOOKUP('競技者一覧'!$C$4,Sheet3!$B$2:$E$23,4,FALSE),"")</f>
      </c>
      <c r="G40" s="25">
        <f>CONCATENATE('競技者一覧'!$C$4)</f>
      </c>
      <c r="H40" s="25">
        <f>_xlfn.IFERROR(CONCATENATE(VLOOKUP('競技者一覧'!G48,'競技コード'!$C$2:$E$54,2,FALSE)," ",REPT("0",VLOOKUP('競技者一覧'!G48,'競技コード'!$C$2:$E$54,3,FALSE)-LEN('競技者一覧'!H48)),'競技者一覧'!H48),"")</f>
      </c>
      <c r="I40" s="25">
        <f>_xlfn.IFERROR(CONCATENATE(VLOOKUP('競技者一覧'!I48,'競技コード'!$C$2:$E$54,2,FALSE)," ",REPT("0",VLOOKUP('競技者一覧'!I48,'競技コード'!$C$2:$E$54,3,FALSE)-LEN('競技者一覧'!J48)),'競技者一覧'!J48),"")</f>
      </c>
    </row>
    <row r="41" spans="1:9" ht="16.5">
      <c r="A41" t="str">
        <f>CONCATENATE($F$2,Sheet3!H41)</f>
        <v>040</v>
      </c>
      <c r="B41" t="str">
        <f>CONCATENATE('競技者一覧'!C49,"(",'競技者一覧'!F49,")")</f>
        <v>()</v>
      </c>
      <c r="C41">
        <f>CONCATENATE('競技者一覧'!D49)</f>
      </c>
      <c r="D41">
        <f>CONCATENATE('競技者一覧'!E49)</f>
      </c>
      <c r="E41" s="25">
        <v>29</v>
      </c>
      <c r="F41" s="25">
        <f>_xlfn.IFERROR(VLOOKUP('競技者一覧'!$C$4,Sheet3!$B$2:$E$23,4,FALSE),"")</f>
      </c>
      <c r="G41" s="25">
        <f>CONCATENATE('競技者一覧'!$C$4)</f>
      </c>
      <c r="H41" s="25">
        <f>_xlfn.IFERROR(CONCATENATE(VLOOKUP('競技者一覧'!G49,'競技コード'!$C$2:$E$54,2,FALSE)," ",REPT("0",VLOOKUP('競技者一覧'!G49,'競技コード'!$C$2:$E$54,3,FALSE)-LEN('競技者一覧'!H49)),'競技者一覧'!H49),"")</f>
      </c>
      <c r="I41" s="25">
        <f>_xlfn.IFERROR(CONCATENATE(VLOOKUP('競技者一覧'!I49,'競技コード'!$C$2:$E$54,2,FALSE)," ",REPT("0",VLOOKUP('競技者一覧'!I49,'競技コード'!$C$2:$E$54,3,FALSE)-LEN('競技者一覧'!J49)),'競技者一覧'!J49),"")</f>
      </c>
    </row>
    <row r="42" spans="1:9" ht="16.5">
      <c r="A42" t="str">
        <f>CONCATENATE($F$2,Sheet3!H42)</f>
        <v>041</v>
      </c>
      <c r="B42" t="str">
        <f>CONCATENATE('競技者一覧'!C50,"(",'競技者一覧'!F50,")")</f>
        <v>()</v>
      </c>
      <c r="C42">
        <f>CONCATENATE('競技者一覧'!D50)</f>
      </c>
      <c r="D42">
        <f>CONCATENATE('競技者一覧'!E50)</f>
      </c>
      <c r="E42" s="25">
        <v>29</v>
      </c>
      <c r="F42" s="25">
        <f>_xlfn.IFERROR(VLOOKUP('競技者一覧'!$C$4,Sheet3!$B$2:$E$23,4,FALSE),"")</f>
      </c>
      <c r="G42" s="25">
        <f>CONCATENATE('競技者一覧'!$C$4)</f>
      </c>
      <c r="H42" s="25">
        <f>_xlfn.IFERROR(CONCATENATE(VLOOKUP('競技者一覧'!G50,'競技コード'!$C$2:$E$54,2,FALSE)," ",REPT("0",VLOOKUP('競技者一覧'!G50,'競技コード'!$C$2:$E$54,3,FALSE)-LEN('競技者一覧'!H50)),'競技者一覧'!H50),"")</f>
      </c>
      <c r="I42" s="25">
        <f>_xlfn.IFERROR(CONCATENATE(VLOOKUP('競技者一覧'!I50,'競技コード'!$C$2:$E$54,2,FALSE)," ",REPT("0",VLOOKUP('競技者一覧'!I50,'競技コード'!$C$2:$E$54,3,FALSE)-LEN('競技者一覧'!J50)),'競技者一覧'!J50),"")</f>
      </c>
    </row>
    <row r="43" spans="1:9" ht="16.5">
      <c r="A43" t="str">
        <f>CONCATENATE($F$2,Sheet3!H43)</f>
        <v>042</v>
      </c>
      <c r="B43" t="str">
        <f>CONCATENATE('競技者一覧'!C51,"(",'競技者一覧'!F51,")")</f>
        <v>()</v>
      </c>
      <c r="C43">
        <f>CONCATENATE('競技者一覧'!D51)</f>
      </c>
      <c r="D43">
        <f>CONCATENATE('競技者一覧'!E51)</f>
      </c>
      <c r="E43" s="25">
        <v>29</v>
      </c>
      <c r="F43" s="25">
        <f>_xlfn.IFERROR(VLOOKUP('競技者一覧'!$C$4,Sheet3!$B$2:$E$23,4,FALSE),"")</f>
      </c>
      <c r="G43" s="25">
        <f>CONCATENATE('競技者一覧'!$C$4)</f>
      </c>
      <c r="H43" s="25">
        <f>_xlfn.IFERROR(CONCATENATE(VLOOKUP('競技者一覧'!G51,'競技コード'!$C$2:$E$54,2,FALSE)," ",REPT("0",VLOOKUP('競技者一覧'!G51,'競技コード'!$C$2:$E$54,3,FALSE)-LEN('競技者一覧'!H51)),'競技者一覧'!H51),"")</f>
      </c>
      <c r="I43" s="25">
        <f>_xlfn.IFERROR(CONCATENATE(VLOOKUP('競技者一覧'!I51,'競技コード'!$C$2:$E$54,2,FALSE)," ",REPT("0",VLOOKUP('競技者一覧'!I51,'競技コード'!$C$2:$E$54,3,FALSE)-LEN('競技者一覧'!J51)),'競技者一覧'!J51),"")</f>
      </c>
    </row>
    <row r="44" spans="1:9" ht="16.5">
      <c r="A44" t="str">
        <f>CONCATENATE($F$2,Sheet3!H44)</f>
        <v>043</v>
      </c>
      <c r="B44" t="str">
        <f>CONCATENATE('競技者一覧'!C52,"(",'競技者一覧'!F52,")")</f>
        <v>()</v>
      </c>
      <c r="C44">
        <f>CONCATENATE('競技者一覧'!D52)</f>
      </c>
      <c r="D44">
        <f>CONCATENATE('競技者一覧'!E52)</f>
      </c>
      <c r="E44" s="25">
        <v>29</v>
      </c>
      <c r="F44" s="25">
        <f>_xlfn.IFERROR(VLOOKUP('競技者一覧'!$C$4,Sheet3!$B$2:$E$23,4,FALSE),"")</f>
      </c>
      <c r="G44" s="25">
        <f>CONCATENATE('競技者一覧'!$C$4)</f>
      </c>
      <c r="H44" s="25">
        <f>_xlfn.IFERROR(CONCATENATE(VLOOKUP('競技者一覧'!G52,'競技コード'!$C$2:$E$54,2,FALSE)," ",REPT("0",VLOOKUP('競技者一覧'!G52,'競技コード'!$C$2:$E$54,3,FALSE)-LEN('競技者一覧'!H52)),'競技者一覧'!H52),"")</f>
      </c>
      <c r="I44" s="25">
        <f>_xlfn.IFERROR(CONCATENATE(VLOOKUP('競技者一覧'!I52,'競技コード'!$C$2:$E$54,2,FALSE)," ",REPT("0",VLOOKUP('競技者一覧'!I52,'競技コード'!$C$2:$E$54,3,FALSE)-LEN('競技者一覧'!J52)),'競技者一覧'!J52),"")</f>
      </c>
    </row>
    <row r="45" spans="1:9" ht="16.5">
      <c r="A45" t="str">
        <f>CONCATENATE($F$2,Sheet3!H45)</f>
        <v>044</v>
      </c>
      <c r="B45" t="str">
        <f>CONCATENATE('競技者一覧'!C53,"(",'競技者一覧'!F53,")")</f>
        <v>()</v>
      </c>
      <c r="C45">
        <f>CONCATENATE('競技者一覧'!D53)</f>
      </c>
      <c r="D45">
        <f>CONCATENATE('競技者一覧'!E53)</f>
      </c>
      <c r="E45" s="25">
        <v>29</v>
      </c>
      <c r="F45" s="25">
        <f>_xlfn.IFERROR(VLOOKUP('競技者一覧'!$C$4,Sheet3!$B$2:$E$23,4,FALSE),"")</f>
      </c>
      <c r="G45" s="25">
        <f>CONCATENATE('競技者一覧'!$C$4)</f>
      </c>
      <c r="H45" s="25">
        <f>_xlfn.IFERROR(CONCATENATE(VLOOKUP('競技者一覧'!G53,'競技コード'!$C$2:$E$54,2,FALSE)," ",REPT("0",VLOOKUP('競技者一覧'!G53,'競技コード'!$C$2:$E$54,3,FALSE)-LEN('競技者一覧'!H53)),'競技者一覧'!H53),"")</f>
      </c>
      <c r="I45" s="25">
        <f>_xlfn.IFERROR(CONCATENATE(VLOOKUP('競技者一覧'!I53,'競技コード'!$C$2:$E$54,2,FALSE)," ",REPT("0",VLOOKUP('競技者一覧'!I53,'競技コード'!$C$2:$E$54,3,FALSE)-LEN('競技者一覧'!J53)),'競技者一覧'!J53),"")</f>
      </c>
    </row>
    <row r="46" spans="1:9" ht="16.5">
      <c r="A46" t="str">
        <f>CONCATENATE($F$2,Sheet3!H46)</f>
        <v>045</v>
      </c>
      <c r="B46" t="str">
        <f>CONCATENATE('競技者一覧'!C54,"(",'競技者一覧'!F54,")")</f>
        <v>()</v>
      </c>
      <c r="C46">
        <f>CONCATENATE('競技者一覧'!D54)</f>
      </c>
      <c r="D46">
        <f>CONCATENATE('競技者一覧'!E54)</f>
      </c>
      <c r="E46" s="25">
        <v>29</v>
      </c>
      <c r="F46" s="25">
        <f>_xlfn.IFERROR(VLOOKUP('競技者一覧'!$C$4,Sheet3!$B$2:$E$23,4,FALSE),"")</f>
      </c>
      <c r="G46" s="25">
        <f>CONCATENATE('競技者一覧'!$C$4)</f>
      </c>
      <c r="H46" s="25">
        <f>_xlfn.IFERROR(CONCATENATE(VLOOKUP('競技者一覧'!G54,'競技コード'!$C$2:$E$54,2,FALSE)," ",REPT("0",VLOOKUP('競技者一覧'!G54,'競技コード'!$C$2:$E$54,3,FALSE)-LEN('競技者一覧'!H54)),'競技者一覧'!H54),"")</f>
      </c>
      <c r="I46" s="25">
        <f>_xlfn.IFERROR(CONCATENATE(VLOOKUP('競技者一覧'!I54,'競技コード'!$C$2:$E$54,2,FALSE)," ",REPT("0",VLOOKUP('競技者一覧'!I54,'競技コード'!$C$2:$E$54,3,FALSE)-LEN('競技者一覧'!J54)),'競技者一覧'!J54),"")</f>
      </c>
    </row>
    <row r="47" spans="1:9" ht="16.5">
      <c r="A47" t="str">
        <f>CONCATENATE($F$2,Sheet3!H47)</f>
        <v>046</v>
      </c>
      <c r="B47" t="str">
        <f>CONCATENATE('競技者一覧'!C55,"(",'競技者一覧'!F55,")")</f>
        <v>()</v>
      </c>
      <c r="C47">
        <f>CONCATENATE('競技者一覧'!D55)</f>
      </c>
      <c r="D47">
        <f>CONCATENATE('競技者一覧'!E55)</f>
      </c>
      <c r="E47" s="25">
        <v>29</v>
      </c>
      <c r="F47" s="25">
        <f>_xlfn.IFERROR(VLOOKUP('競技者一覧'!$C$4,Sheet3!$B$2:$E$23,4,FALSE),"")</f>
      </c>
      <c r="G47" s="25">
        <f>CONCATENATE('競技者一覧'!$C$4)</f>
      </c>
      <c r="H47" s="25">
        <f>_xlfn.IFERROR(CONCATENATE(VLOOKUP('競技者一覧'!G55,'競技コード'!$C$2:$E$54,2,FALSE)," ",REPT("0",VLOOKUP('競技者一覧'!G55,'競技コード'!$C$2:$E$54,3,FALSE)-LEN('競技者一覧'!H55)),'競技者一覧'!H55),"")</f>
      </c>
      <c r="I47" s="25">
        <f>_xlfn.IFERROR(CONCATENATE(VLOOKUP('競技者一覧'!I55,'競技コード'!$C$2:$E$54,2,FALSE)," ",REPT("0",VLOOKUP('競技者一覧'!I55,'競技コード'!$C$2:$E$54,3,FALSE)-LEN('競技者一覧'!J55)),'競技者一覧'!J55),"")</f>
      </c>
    </row>
    <row r="48" spans="1:9" ht="16.5">
      <c r="A48" t="str">
        <f>CONCATENATE($F$2,Sheet3!H48)</f>
        <v>047</v>
      </c>
      <c r="B48" t="str">
        <f>CONCATENATE('競技者一覧'!C56,"(",'競技者一覧'!F56,")")</f>
        <v>()</v>
      </c>
      <c r="C48">
        <f>CONCATENATE('競技者一覧'!D56)</f>
      </c>
      <c r="D48">
        <f>CONCATENATE('競技者一覧'!E56)</f>
      </c>
      <c r="E48" s="25">
        <v>29</v>
      </c>
      <c r="F48" s="25">
        <f>_xlfn.IFERROR(VLOOKUP('競技者一覧'!$C$4,Sheet3!$B$2:$E$23,4,FALSE),"")</f>
      </c>
      <c r="G48" s="25">
        <f>CONCATENATE('競技者一覧'!$C$4)</f>
      </c>
      <c r="H48" s="25">
        <f>_xlfn.IFERROR(CONCATENATE(VLOOKUP('競技者一覧'!G56,'競技コード'!$C$2:$E$54,2,FALSE)," ",REPT("0",VLOOKUP('競技者一覧'!G56,'競技コード'!$C$2:$E$54,3,FALSE)-LEN('競技者一覧'!H56)),'競技者一覧'!H56),"")</f>
      </c>
      <c r="I48" s="25">
        <f>_xlfn.IFERROR(CONCATENATE(VLOOKUP('競技者一覧'!I56,'競技コード'!$C$2:$E$54,2,FALSE)," ",REPT("0",VLOOKUP('競技者一覧'!I56,'競技コード'!$C$2:$E$54,3,FALSE)-LEN('競技者一覧'!J56)),'競技者一覧'!J56),"")</f>
      </c>
    </row>
    <row r="49" spans="1:9" ht="16.5">
      <c r="A49" t="str">
        <f>CONCATENATE($F$2,Sheet3!H49)</f>
        <v>048</v>
      </c>
      <c r="B49" t="str">
        <f>CONCATENATE('競技者一覧'!C57,"(",'競技者一覧'!F57,")")</f>
        <v>()</v>
      </c>
      <c r="C49">
        <f>CONCATENATE('競技者一覧'!D57)</f>
      </c>
      <c r="D49">
        <f>CONCATENATE('競技者一覧'!E57)</f>
      </c>
      <c r="E49" s="25">
        <v>29</v>
      </c>
      <c r="F49" s="25">
        <f>_xlfn.IFERROR(VLOOKUP('競技者一覧'!$C$4,Sheet3!$B$2:$E$23,4,FALSE),"")</f>
      </c>
      <c r="G49" s="25">
        <f>CONCATENATE('競技者一覧'!$C$4)</f>
      </c>
      <c r="H49" s="25">
        <f>_xlfn.IFERROR(CONCATENATE(VLOOKUP('競技者一覧'!G57,'競技コード'!$C$2:$E$54,2,FALSE)," ",REPT("0",VLOOKUP('競技者一覧'!G57,'競技コード'!$C$2:$E$54,3,FALSE)-LEN('競技者一覧'!H57)),'競技者一覧'!H57),"")</f>
      </c>
      <c r="I49" s="25">
        <f>_xlfn.IFERROR(CONCATENATE(VLOOKUP('競技者一覧'!I57,'競技コード'!$C$2:$E$54,2,FALSE)," ",REPT("0",VLOOKUP('競技者一覧'!I57,'競技コード'!$C$2:$E$54,3,FALSE)-LEN('競技者一覧'!J57)),'競技者一覧'!J57),"")</f>
      </c>
    </row>
    <row r="50" spans="1:9" ht="16.5">
      <c r="A50" t="str">
        <f>CONCATENATE($F$2,Sheet3!H50)</f>
        <v>049</v>
      </c>
      <c r="B50" t="str">
        <f>CONCATENATE('競技者一覧'!C58,"(",'競技者一覧'!F58,")")</f>
        <v>()</v>
      </c>
      <c r="C50">
        <f>CONCATENATE('競技者一覧'!D58)</f>
      </c>
      <c r="D50">
        <f>CONCATENATE('競技者一覧'!E58)</f>
      </c>
      <c r="E50" s="25">
        <v>29</v>
      </c>
      <c r="F50" s="25">
        <f>_xlfn.IFERROR(VLOOKUP('競技者一覧'!$C$4,Sheet3!$B$2:$E$23,4,FALSE),"")</f>
      </c>
      <c r="G50" s="25">
        <f>CONCATENATE('競技者一覧'!$C$4)</f>
      </c>
      <c r="H50" s="25">
        <f>_xlfn.IFERROR(CONCATENATE(VLOOKUP('競技者一覧'!G58,'競技コード'!$C$2:$E$54,2,FALSE)," ",REPT("0",VLOOKUP('競技者一覧'!G58,'競技コード'!$C$2:$E$54,3,FALSE)-LEN('競技者一覧'!H58)),'競技者一覧'!H58),"")</f>
      </c>
      <c r="I50" s="25">
        <f>_xlfn.IFERROR(CONCATENATE(VLOOKUP('競技者一覧'!I58,'競技コード'!$C$2:$E$54,2,FALSE)," ",REPT("0",VLOOKUP('競技者一覧'!I58,'競技コード'!$C$2:$E$54,3,FALSE)-LEN('競技者一覧'!J58)),'競技者一覧'!J58),"")</f>
      </c>
    </row>
    <row r="51" spans="1:9" ht="16.5">
      <c r="A51" t="str">
        <f>CONCATENATE($F$2,Sheet3!H51)</f>
        <v>050</v>
      </c>
      <c r="B51" t="str">
        <f>CONCATENATE('競技者一覧'!C59,"(",'競技者一覧'!F59,")")</f>
        <v>()</v>
      </c>
      <c r="C51">
        <f>CONCATENATE('競技者一覧'!D59)</f>
      </c>
      <c r="D51">
        <f>CONCATENATE('競技者一覧'!E59)</f>
      </c>
      <c r="E51" s="25">
        <v>29</v>
      </c>
      <c r="F51" s="25">
        <f>_xlfn.IFERROR(VLOOKUP('競技者一覧'!$C$4,Sheet3!$B$2:$E$23,4,FALSE),"")</f>
      </c>
      <c r="G51" s="25">
        <f>CONCATENATE('競技者一覧'!$C$4)</f>
      </c>
      <c r="H51" s="25">
        <f>_xlfn.IFERROR(CONCATENATE(VLOOKUP('競技者一覧'!G59,'競技コード'!$C$2:$E$54,2,FALSE)," ",REPT("0",VLOOKUP('競技者一覧'!G59,'競技コード'!$C$2:$E$54,3,FALSE)-LEN('競技者一覧'!H59)),'競技者一覧'!H59),"")</f>
      </c>
      <c r="I51" s="25">
        <f>_xlfn.IFERROR(CONCATENATE(VLOOKUP('競技者一覧'!I59,'競技コード'!$C$2:$E$54,2,FALSE)," ",REPT("0",VLOOKUP('競技者一覧'!I59,'競技コード'!$C$2:$E$54,3,FALSE)-LEN('競技者一覧'!J59)),'競技者一覧'!J59),"")</f>
      </c>
    </row>
    <row r="52" spans="1:9" ht="16.5">
      <c r="A52" t="str">
        <f>CONCATENATE($F$2,Sheet3!H52)</f>
        <v>051</v>
      </c>
      <c r="B52" t="str">
        <f>CONCATENATE('競技者一覧'!C60,"(",'競技者一覧'!F60,")")</f>
        <v>()</v>
      </c>
      <c r="C52">
        <f>CONCATENATE('競技者一覧'!D60)</f>
      </c>
      <c r="D52">
        <f>CONCATENATE('競技者一覧'!E60)</f>
      </c>
      <c r="E52" s="25">
        <v>29</v>
      </c>
      <c r="F52" s="25">
        <f>_xlfn.IFERROR(VLOOKUP('競技者一覧'!$C$4,Sheet3!$B$2:$E$23,4,FALSE),"")</f>
      </c>
      <c r="G52" s="25">
        <f>CONCATENATE('競技者一覧'!$C$4)</f>
      </c>
      <c r="H52" s="25">
        <f>_xlfn.IFERROR(CONCATENATE(VLOOKUP('競技者一覧'!G60,'競技コード'!$C$2:$E$54,2,FALSE)," ",REPT("0",VLOOKUP('競技者一覧'!G60,'競技コード'!$C$2:$E$54,3,FALSE)-LEN('競技者一覧'!H60)),'競技者一覧'!H60),"")</f>
      </c>
      <c r="I52" s="25">
        <f>_xlfn.IFERROR(CONCATENATE(VLOOKUP('競技者一覧'!I60,'競技コード'!$C$2:$E$54,2,FALSE)," ",REPT("0",VLOOKUP('競技者一覧'!I60,'競技コード'!$C$2:$E$54,3,FALSE)-LEN('競技者一覧'!J60)),'競技者一覧'!J60),"")</f>
      </c>
    </row>
    <row r="53" spans="1:9" ht="16.5">
      <c r="A53" t="str">
        <f>CONCATENATE($F$2,Sheet3!H53)</f>
        <v>052</v>
      </c>
      <c r="B53" t="str">
        <f>CONCATENATE('競技者一覧'!C61,"(",'競技者一覧'!F61,")")</f>
        <v>()</v>
      </c>
      <c r="C53">
        <f>CONCATENATE('競技者一覧'!D61)</f>
      </c>
      <c r="D53">
        <f>CONCATENATE('競技者一覧'!E61)</f>
      </c>
      <c r="E53" s="25">
        <v>29</v>
      </c>
      <c r="F53" s="25">
        <f>_xlfn.IFERROR(VLOOKUP('競技者一覧'!$C$4,Sheet3!$B$2:$E$23,4,FALSE),"")</f>
      </c>
      <c r="G53" s="25">
        <f>CONCATENATE('競技者一覧'!$C$4)</f>
      </c>
      <c r="H53" s="25">
        <f>_xlfn.IFERROR(CONCATENATE(VLOOKUP('競技者一覧'!G61,'競技コード'!$C$2:$E$54,2,FALSE)," ",REPT("0",VLOOKUP('競技者一覧'!G61,'競技コード'!$C$2:$E$54,3,FALSE)-LEN('競技者一覧'!H61)),'競技者一覧'!H61),"")</f>
      </c>
      <c r="I53" s="25">
        <f>_xlfn.IFERROR(CONCATENATE(VLOOKUP('競技者一覧'!I61,'競技コード'!$C$2:$E$54,2,FALSE)," ",REPT("0",VLOOKUP('競技者一覧'!I61,'競技コード'!$C$2:$E$54,3,FALSE)-LEN('競技者一覧'!J61)),'競技者一覧'!J61),"")</f>
      </c>
    </row>
    <row r="54" spans="1:9" ht="16.5">
      <c r="A54" t="str">
        <f>CONCATENATE($F$2,Sheet3!H54)</f>
        <v>053</v>
      </c>
      <c r="B54" t="str">
        <f>CONCATENATE('競技者一覧'!C62,"(",'競技者一覧'!F62,")")</f>
        <v>()</v>
      </c>
      <c r="C54">
        <f>CONCATENATE('競技者一覧'!D62)</f>
      </c>
      <c r="D54">
        <f>CONCATENATE('競技者一覧'!E62)</f>
      </c>
      <c r="E54" s="25">
        <v>29</v>
      </c>
      <c r="F54" s="25">
        <f>_xlfn.IFERROR(VLOOKUP('競技者一覧'!$C$4,Sheet3!$B$2:$E$23,4,FALSE),"")</f>
      </c>
      <c r="G54" s="25">
        <f>CONCATENATE('競技者一覧'!$C$4)</f>
      </c>
      <c r="H54" s="25">
        <f>_xlfn.IFERROR(CONCATENATE(VLOOKUP('競技者一覧'!G62,'競技コード'!$C$2:$E$54,2,FALSE)," ",REPT("0",VLOOKUP('競技者一覧'!G62,'競技コード'!$C$2:$E$54,3,FALSE)-LEN('競技者一覧'!H62)),'競技者一覧'!H62),"")</f>
      </c>
      <c r="I54" s="25">
        <f>_xlfn.IFERROR(CONCATENATE(VLOOKUP('競技者一覧'!I62,'競技コード'!$C$2:$E$54,2,FALSE)," ",REPT("0",VLOOKUP('競技者一覧'!I62,'競技コード'!$C$2:$E$54,3,FALSE)-LEN('競技者一覧'!J62)),'競技者一覧'!J62),"")</f>
      </c>
    </row>
    <row r="55" spans="1:9" ht="16.5">
      <c r="A55" t="str">
        <f>CONCATENATE($F$2,Sheet3!H55)</f>
        <v>054</v>
      </c>
      <c r="B55" t="str">
        <f>CONCATENATE('競技者一覧'!C63,"(",'競技者一覧'!F63,")")</f>
        <v>()</v>
      </c>
      <c r="C55">
        <f>CONCATENATE('競技者一覧'!D63)</f>
      </c>
      <c r="D55">
        <f>CONCATENATE('競技者一覧'!E63)</f>
      </c>
      <c r="E55" s="25">
        <v>29</v>
      </c>
      <c r="F55" s="25">
        <f>_xlfn.IFERROR(VLOOKUP('競技者一覧'!$C$4,Sheet3!$B$2:$E$23,4,FALSE),"")</f>
      </c>
      <c r="G55" s="25">
        <f>CONCATENATE('競技者一覧'!$C$4)</f>
      </c>
      <c r="H55" s="25">
        <f>_xlfn.IFERROR(CONCATENATE(VLOOKUP('競技者一覧'!G63,'競技コード'!$C$2:$E$54,2,FALSE)," ",REPT("0",VLOOKUP('競技者一覧'!G63,'競技コード'!$C$2:$E$54,3,FALSE)-LEN('競技者一覧'!H63)),'競技者一覧'!H63),"")</f>
      </c>
      <c r="I55" s="25">
        <f>_xlfn.IFERROR(CONCATENATE(VLOOKUP('競技者一覧'!I63,'競技コード'!$C$2:$E$54,2,FALSE)," ",REPT("0",VLOOKUP('競技者一覧'!I63,'競技コード'!$C$2:$E$54,3,FALSE)-LEN('競技者一覧'!J63)),'競技者一覧'!J63),"")</f>
      </c>
    </row>
    <row r="56" spans="1:9" ht="16.5">
      <c r="A56" t="str">
        <f>CONCATENATE($F$2,Sheet3!H56)</f>
        <v>055</v>
      </c>
      <c r="B56" t="str">
        <f>CONCATENATE('競技者一覧'!C64,"(",'競技者一覧'!F64,")")</f>
        <v>()</v>
      </c>
      <c r="C56">
        <f>CONCATENATE('競技者一覧'!D64)</f>
      </c>
      <c r="D56">
        <f>CONCATENATE('競技者一覧'!E64)</f>
      </c>
      <c r="E56" s="25">
        <v>29</v>
      </c>
      <c r="F56" s="25">
        <f>_xlfn.IFERROR(VLOOKUP('競技者一覧'!$C$4,Sheet3!$B$2:$E$23,4,FALSE),"")</f>
      </c>
      <c r="G56" s="25">
        <f>CONCATENATE('競技者一覧'!$C$4)</f>
      </c>
      <c r="H56" s="25">
        <f>_xlfn.IFERROR(CONCATENATE(VLOOKUP('競技者一覧'!G64,'競技コード'!$C$2:$E$54,2,FALSE)," ",REPT("0",VLOOKUP('競技者一覧'!G64,'競技コード'!$C$2:$E$54,3,FALSE)-LEN('競技者一覧'!H64)),'競技者一覧'!H64),"")</f>
      </c>
      <c r="I56" s="25">
        <f>_xlfn.IFERROR(CONCATENATE(VLOOKUP('競技者一覧'!I64,'競技コード'!$C$2:$E$54,2,FALSE)," ",REPT("0",VLOOKUP('競技者一覧'!I64,'競技コード'!$C$2:$E$54,3,FALSE)-LEN('競技者一覧'!J64)),'競技者一覧'!J64),"")</f>
      </c>
    </row>
    <row r="57" spans="1:9" ht="16.5">
      <c r="A57" t="str">
        <f>CONCATENATE($F$2,Sheet3!H57)</f>
        <v>056</v>
      </c>
      <c r="B57" t="str">
        <f>CONCATENATE('競技者一覧'!C65,"(",'競技者一覧'!F65,")")</f>
        <v>()</v>
      </c>
      <c r="C57">
        <f>CONCATENATE('競技者一覧'!D65)</f>
      </c>
      <c r="D57">
        <f>CONCATENATE('競技者一覧'!E65)</f>
      </c>
      <c r="E57" s="25">
        <v>29</v>
      </c>
      <c r="F57" s="25">
        <f>_xlfn.IFERROR(VLOOKUP('競技者一覧'!$C$4,Sheet3!$B$2:$E$23,4,FALSE),"")</f>
      </c>
      <c r="G57" s="25">
        <f>CONCATENATE('競技者一覧'!$C$4)</f>
      </c>
      <c r="H57" s="25">
        <f>_xlfn.IFERROR(CONCATENATE(VLOOKUP('競技者一覧'!G65,'競技コード'!$C$2:$E$54,2,FALSE)," ",REPT("0",VLOOKUP('競技者一覧'!G65,'競技コード'!$C$2:$E$54,3,FALSE)-LEN('競技者一覧'!H65)),'競技者一覧'!H65),"")</f>
      </c>
      <c r="I57" s="25">
        <f>_xlfn.IFERROR(CONCATENATE(VLOOKUP('競技者一覧'!I65,'競技コード'!$C$2:$E$54,2,FALSE)," ",REPT("0",VLOOKUP('競技者一覧'!I65,'競技コード'!$C$2:$E$54,3,FALSE)-LEN('競技者一覧'!J65)),'競技者一覧'!J65),"")</f>
      </c>
    </row>
    <row r="58" spans="1:9" ht="16.5">
      <c r="A58" t="str">
        <f>CONCATENATE($F$2,Sheet3!H58)</f>
        <v>057</v>
      </c>
      <c r="B58" t="str">
        <f>CONCATENATE('競技者一覧'!C66,"(",'競技者一覧'!F66,")")</f>
        <v>()</v>
      </c>
      <c r="C58">
        <f>CONCATENATE('競技者一覧'!D66)</f>
      </c>
      <c r="D58">
        <f>CONCATENATE('競技者一覧'!E66)</f>
      </c>
      <c r="E58" s="25">
        <v>29</v>
      </c>
      <c r="F58" s="25">
        <f>_xlfn.IFERROR(VLOOKUP('競技者一覧'!$C$4,Sheet3!$B$2:$E$23,4,FALSE),"")</f>
      </c>
      <c r="G58" s="25">
        <f>CONCATENATE('競技者一覧'!$C$4)</f>
      </c>
      <c r="H58" s="25">
        <f>_xlfn.IFERROR(CONCATENATE(VLOOKUP('競技者一覧'!G66,'競技コード'!$C$2:$E$54,2,FALSE)," ",REPT("0",VLOOKUP('競技者一覧'!G66,'競技コード'!$C$2:$E$54,3,FALSE)-LEN('競技者一覧'!H66)),'競技者一覧'!H66),"")</f>
      </c>
      <c r="I58" s="25">
        <f>_xlfn.IFERROR(CONCATENATE(VLOOKUP('競技者一覧'!I66,'競技コード'!$C$2:$E$54,2,FALSE)," ",REPT("0",VLOOKUP('競技者一覧'!I66,'競技コード'!$C$2:$E$54,3,FALSE)-LEN('競技者一覧'!J66)),'競技者一覧'!J66),"")</f>
      </c>
    </row>
    <row r="59" spans="1:9" ht="16.5">
      <c r="A59" t="str">
        <f>CONCATENATE($F$2,Sheet3!H59)</f>
        <v>058</v>
      </c>
      <c r="B59" t="str">
        <f>CONCATENATE('競技者一覧'!C67,"(",'競技者一覧'!F67,")")</f>
        <v>()</v>
      </c>
      <c r="C59">
        <f>CONCATENATE('競技者一覧'!D67)</f>
      </c>
      <c r="D59">
        <f>CONCATENATE('競技者一覧'!E67)</f>
      </c>
      <c r="E59" s="25">
        <v>29</v>
      </c>
      <c r="F59" s="25">
        <f>_xlfn.IFERROR(VLOOKUP('競技者一覧'!$C$4,Sheet3!$B$2:$E$23,4,FALSE),"")</f>
      </c>
      <c r="G59" s="25">
        <f>CONCATENATE('競技者一覧'!$C$4)</f>
      </c>
      <c r="H59" s="25">
        <f>_xlfn.IFERROR(CONCATENATE(VLOOKUP('競技者一覧'!G67,'競技コード'!$C$2:$E$54,2,FALSE)," ",REPT("0",VLOOKUP('競技者一覧'!G67,'競技コード'!$C$2:$E$54,3,FALSE)-LEN('競技者一覧'!H67)),'競技者一覧'!H67),"")</f>
      </c>
      <c r="I59" s="25">
        <f>_xlfn.IFERROR(CONCATENATE(VLOOKUP('競技者一覧'!I67,'競技コード'!$C$2:$E$54,2,FALSE)," ",REPT("0",VLOOKUP('競技者一覧'!I67,'競技コード'!$C$2:$E$54,3,FALSE)-LEN('競技者一覧'!J67)),'競技者一覧'!J67),"")</f>
      </c>
    </row>
    <row r="60" spans="1:9" ht="16.5">
      <c r="A60" t="str">
        <f>CONCATENATE($F$2,Sheet3!H60)</f>
        <v>059</v>
      </c>
      <c r="B60" t="str">
        <f>CONCATENATE('競技者一覧'!C68,"(",'競技者一覧'!F68,")")</f>
        <v>()</v>
      </c>
      <c r="C60">
        <f>CONCATENATE('競技者一覧'!D68)</f>
      </c>
      <c r="D60">
        <f>CONCATENATE('競技者一覧'!E68)</f>
      </c>
      <c r="E60" s="25">
        <v>29</v>
      </c>
      <c r="F60" s="25">
        <f>_xlfn.IFERROR(VLOOKUP('競技者一覧'!$C$4,Sheet3!$B$2:$E$23,4,FALSE),"")</f>
      </c>
      <c r="G60" s="25">
        <f>CONCATENATE('競技者一覧'!$C$4)</f>
      </c>
      <c r="H60" s="25">
        <f>_xlfn.IFERROR(CONCATENATE(VLOOKUP('競技者一覧'!G68,'競技コード'!$C$2:$E$54,2,FALSE)," ",REPT("0",VLOOKUP('競技者一覧'!G68,'競技コード'!$C$2:$E$54,3,FALSE)-LEN('競技者一覧'!H68)),'競技者一覧'!H68),"")</f>
      </c>
      <c r="I60" s="25">
        <f>_xlfn.IFERROR(CONCATENATE(VLOOKUP('競技者一覧'!I68,'競技コード'!$C$2:$E$54,2,FALSE)," ",REPT("0",VLOOKUP('競技者一覧'!I68,'競技コード'!$C$2:$E$54,3,FALSE)-LEN('競技者一覧'!J68)),'競技者一覧'!J68),"")</f>
      </c>
    </row>
    <row r="61" spans="1:9" ht="16.5">
      <c r="A61" t="str">
        <f>CONCATENATE($F$2,Sheet3!H61)</f>
        <v>060</v>
      </c>
      <c r="B61" t="str">
        <f>CONCATENATE('競技者一覧'!C69,"(",'競技者一覧'!F69,")")</f>
        <v>()</v>
      </c>
      <c r="C61">
        <f>CONCATENATE('競技者一覧'!D69)</f>
      </c>
      <c r="D61">
        <f>CONCATENATE('競技者一覧'!E69)</f>
      </c>
      <c r="E61" s="25">
        <v>29</v>
      </c>
      <c r="F61" s="25">
        <f>_xlfn.IFERROR(VLOOKUP('競技者一覧'!$C$4,Sheet3!$B$2:$E$23,4,FALSE),"")</f>
      </c>
      <c r="G61" s="25">
        <f>CONCATENATE('競技者一覧'!$C$4)</f>
      </c>
      <c r="H61" s="25">
        <f>_xlfn.IFERROR(CONCATENATE(VLOOKUP('競技者一覧'!G69,'競技コード'!$C$2:$E$54,2,FALSE)," ",REPT("0",VLOOKUP('競技者一覧'!G69,'競技コード'!$C$2:$E$54,3,FALSE)-LEN('競技者一覧'!H69)),'競技者一覧'!H69),"")</f>
      </c>
      <c r="I61" s="25">
        <f>_xlfn.IFERROR(CONCATENATE(VLOOKUP('競技者一覧'!I69,'競技コード'!$C$2:$E$54,2,FALSE)," ",REPT("0",VLOOKUP('競技者一覧'!I69,'競技コード'!$C$2:$E$54,3,FALSE)-LEN('競技者一覧'!J69)),'競技者一覧'!J69),"")</f>
      </c>
    </row>
    <row r="62" spans="1:9" ht="16.5">
      <c r="A62" t="str">
        <f>CONCATENATE($F$2,Sheet3!H62)</f>
        <v>061</v>
      </c>
      <c r="B62" t="str">
        <f>CONCATENATE('競技者一覧'!C70,"(",'競技者一覧'!F70,")")</f>
        <v>()</v>
      </c>
      <c r="C62">
        <f>CONCATENATE('競技者一覧'!D70)</f>
      </c>
      <c r="D62">
        <f>CONCATENATE('競技者一覧'!E70)</f>
      </c>
      <c r="E62" s="25">
        <v>29</v>
      </c>
      <c r="F62" s="25">
        <f>_xlfn.IFERROR(VLOOKUP('競技者一覧'!$C$4,Sheet3!$B$2:$E$23,4,FALSE),"")</f>
      </c>
      <c r="G62" s="25">
        <f>CONCATENATE('競技者一覧'!$C$4)</f>
      </c>
      <c r="H62" s="25">
        <f>_xlfn.IFERROR(CONCATENATE(VLOOKUP('競技者一覧'!G70,'競技コード'!$C$2:$E$54,2,FALSE)," ",REPT("0",VLOOKUP('競技者一覧'!G70,'競技コード'!$C$2:$E$54,3,FALSE)-LEN('競技者一覧'!H70)),'競技者一覧'!H70),"")</f>
      </c>
      <c r="I62" s="25">
        <f>_xlfn.IFERROR(CONCATENATE(VLOOKUP('競技者一覧'!I70,'競技コード'!$C$2:$E$54,2,FALSE)," ",REPT("0",VLOOKUP('競技者一覧'!I70,'競技コード'!$C$2:$E$54,3,FALSE)-LEN('競技者一覧'!J70)),'競技者一覧'!J70),"")</f>
      </c>
    </row>
    <row r="63" spans="1:9" ht="16.5">
      <c r="A63" t="str">
        <f>CONCATENATE($F$2,Sheet3!H63)</f>
        <v>062</v>
      </c>
      <c r="B63" t="str">
        <f>CONCATENATE('競技者一覧'!C71,"(",'競技者一覧'!F71,")")</f>
        <v>()</v>
      </c>
      <c r="C63">
        <f>CONCATENATE('競技者一覧'!D71)</f>
      </c>
      <c r="D63">
        <f>CONCATENATE('競技者一覧'!E71)</f>
      </c>
      <c r="E63" s="25">
        <v>29</v>
      </c>
      <c r="F63" s="25">
        <f>_xlfn.IFERROR(VLOOKUP('競技者一覧'!$C$4,Sheet3!$B$2:$E$23,4,FALSE),"")</f>
      </c>
      <c r="G63" s="25">
        <f>CONCATENATE('競技者一覧'!$C$4)</f>
      </c>
      <c r="H63" s="25">
        <f>_xlfn.IFERROR(CONCATENATE(VLOOKUP('競技者一覧'!G71,'競技コード'!$C$2:$E$54,2,FALSE)," ",REPT("0",VLOOKUP('競技者一覧'!G71,'競技コード'!$C$2:$E$54,3,FALSE)-LEN('競技者一覧'!H71)),'競技者一覧'!H71),"")</f>
      </c>
      <c r="I63" s="25">
        <f>_xlfn.IFERROR(CONCATENATE(VLOOKUP('競技者一覧'!I71,'競技コード'!$C$2:$E$54,2,FALSE)," ",REPT("0",VLOOKUP('競技者一覧'!I71,'競技コード'!$C$2:$E$54,3,FALSE)-LEN('競技者一覧'!J71)),'競技者一覧'!J71),"")</f>
      </c>
    </row>
    <row r="64" spans="1:9" ht="16.5">
      <c r="A64" t="str">
        <f>CONCATENATE($F$2,Sheet3!H64)</f>
        <v>063</v>
      </c>
      <c r="B64" t="str">
        <f>CONCATENATE('競技者一覧'!C72,"(",'競技者一覧'!F72,")")</f>
        <v>()</v>
      </c>
      <c r="C64">
        <f>CONCATENATE('競技者一覧'!D72)</f>
      </c>
      <c r="D64">
        <f>CONCATENATE('競技者一覧'!E72)</f>
      </c>
      <c r="E64" s="25">
        <v>29</v>
      </c>
      <c r="F64" s="25">
        <f>_xlfn.IFERROR(VLOOKUP('競技者一覧'!$C$4,Sheet3!$B$2:$E$23,4,FALSE),"")</f>
      </c>
      <c r="G64" s="25">
        <f>CONCATENATE('競技者一覧'!$C$4)</f>
      </c>
      <c r="H64" s="25">
        <f>_xlfn.IFERROR(CONCATENATE(VLOOKUP('競技者一覧'!G72,'競技コード'!$C$2:$E$54,2,FALSE)," ",REPT("0",VLOOKUP('競技者一覧'!G72,'競技コード'!$C$2:$E$54,3,FALSE)-LEN('競技者一覧'!H72)),'競技者一覧'!H72),"")</f>
      </c>
      <c r="I64" s="25">
        <f>_xlfn.IFERROR(CONCATENATE(VLOOKUP('競技者一覧'!I72,'競技コード'!$C$2:$E$54,2,FALSE)," ",REPT("0",VLOOKUP('競技者一覧'!I72,'競技コード'!$C$2:$E$54,3,FALSE)-LEN('競技者一覧'!J72)),'競技者一覧'!J72),"")</f>
      </c>
    </row>
    <row r="65" spans="1:9" ht="16.5">
      <c r="A65" t="str">
        <f>CONCATENATE($F$2,Sheet3!H65)</f>
        <v>064</v>
      </c>
      <c r="B65" t="str">
        <f>CONCATENATE('競技者一覧'!C73,"(",'競技者一覧'!F73,")")</f>
        <v>()</v>
      </c>
      <c r="C65">
        <f>CONCATENATE('競技者一覧'!D73)</f>
      </c>
      <c r="D65">
        <f>CONCATENATE('競技者一覧'!E73)</f>
      </c>
      <c r="E65" s="25">
        <v>29</v>
      </c>
      <c r="F65" s="25">
        <f>_xlfn.IFERROR(VLOOKUP('競技者一覧'!$C$4,Sheet3!$B$2:$E$23,4,FALSE),"")</f>
      </c>
      <c r="G65" s="25">
        <f>CONCATENATE('競技者一覧'!$C$4)</f>
      </c>
      <c r="H65" s="25">
        <f>_xlfn.IFERROR(CONCATENATE(VLOOKUP('競技者一覧'!G73,'競技コード'!$C$2:$E$54,2,FALSE)," ",REPT("0",VLOOKUP('競技者一覧'!G73,'競技コード'!$C$2:$E$54,3,FALSE)-LEN('競技者一覧'!H73)),'競技者一覧'!H73),"")</f>
      </c>
      <c r="I65" s="25">
        <f>_xlfn.IFERROR(CONCATENATE(VLOOKUP('競技者一覧'!I73,'競技コード'!$C$2:$E$54,2,FALSE)," ",REPT("0",VLOOKUP('競技者一覧'!I73,'競技コード'!$C$2:$E$54,3,FALSE)-LEN('競技者一覧'!J73)),'競技者一覧'!J73),"")</f>
      </c>
    </row>
    <row r="66" spans="1:9" ht="16.5">
      <c r="A66" t="str">
        <f>CONCATENATE($F$2,Sheet3!H66)</f>
        <v>065</v>
      </c>
      <c r="B66" t="str">
        <f>CONCATENATE('競技者一覧'!C74,"(",'競技者一覧'!F74,")")</f>
        <v>()</v>
      </c>
      <c r="C66">
        <f>CONCATENATE('競技者一覧'!D74)</f>
      </c>
      <c r="D66">
        <f>CONCATENATE('競技者一覧'!E74)</f>
      </c>
      <c r="E66" s="25">
        <v>29</v>
      </c>
      <c r="F66" s="25">
        <f>_xlfn.IFERROR(VLOOKUP('競技者一覧'!$C$4,Sheet3!$B$2:$E$23,4,FALSE),"")</f>
      </c>
      <c r="G66" s="25">
        <f>CONCATENATE('競技者一覧'!$C$4)</f>
      </c>
      <c r="H66" s="25">
        <f>_xlfn.IFERROR(CONCATENATE(VLOOKUP('競技者一覧'!G74,'競技コード'!$C$2:$E$54,2,FALSE)," ",REPT("0",VLOOKUP('競技者一覧'!G74,'競技コード'!$C$2:$E$54,3,FALSE)-LEN('競技者一覧'!H74)),'競技者一覧'!H74),"")</f>
      </c>
      <c r="I66" s="25">
        <f>_xlfn.IFERROR(CONCATENATE(VLOOKUP('競技者一覧'!I74,'競技コード'!$C$2:$E$54,2,FALSE)," ",REPT("0",VLOOKUP('競技者一覧'!I74,'競技コード'!$C$2:$E$54,3,FALSE)-LEN('競技者一覧'!J74)),'競技者一覧'!J74),"")</f>
      </c>
    </row>
    <row r="67" spans="1:9" ht="16.5">
      <c r="A67" t="str">
        <f>CONCATENATE($F$2,Sheet3!H67)</f>
        <v>066</v>
      </c>
      <c r="B67" t="str">
        <f>CONCATENATE('競技者一覧'!C75,"(",'競技者一覧'!F75,")")</f>
        <v>()</v>
      </c>
      <c r="C67">
        <f>CONCATENATE('競技者一覧'!D75)</f>
      </c>
      <c r="D67">
        <f>CONCATENATE('競技者一覧'!E75)</f>
      </c>
      <c r="E67" s="25">
        <v>29</v>
      </c>
      <c r="F67" s="25">
        <f>_xlfn.IFERROR(VLOOKUP('競技者一覧'!$C$4,Sheet3!$B$2:$E$23,4,FALSE),"")</f>
      </c>
      <c r="G67" s="25">
        <f>CONCATENATE('競技者一覧'!$C$4)</f>
      </c>
      <c r="H67" s="25">
        <f>_xlfn.IFERROR(CONCATENATE(VLOOKUP('競技者一覧'!G75,'競技コード'!$C$2:$E$54,2,FALSE)," ",REPT("0",VLOOKUP('競技者一覧'!G75,'競技コード'!$C$2:$E$54,3,FALSE)-LEN('競技者一覧'!H75)),'競技者一覧'!H75),"")</f>
      </c>
      <c r="I67" s="25">
        <f>_xlfn.IFERROR(CONCATENATE(VLOOKUP('競技者一覧'!I75,'競技コード'!$C$2:$E$54,2,FALSE)," ",REPT("0",VLOOKUP('競技者一覧'!I75,'競技コード'!$C$2:$E$54,3,FALSE)-LEN('競技者一覧'!J75)),'競技者一覧'!J75),"")</f>
      </c>
    </row>
    <row r="68" spans="1:9" ht="16.5">
      <c r="A68" t="str">
        <f>CONCATENATE($F$2,Sheet3!H68)</f>
        <v>067</v>
      </c>
      <c r="B68" t="str">
        <f>CONCATENATE('競技者一覧'!C76,"(",'競技者一覧'!F76,")")</f>
        <v>()</v>
      </c>
      <c r="C68">
        <f>CONCATENATE('競技者一覧'!D76)</f>
      </c>
      <c r="D68">
        <f>CONCATENATE('競技者一覧'!E76)</f>
      </c>
      <c r="E68" s="25">
        <v>29</v>
      </c>
      <c r="F68" s="25">
        <f>_xlfn.IFERROR(VLOOKUP('競技者一覧'!$C$4,Sheet3!$B$2:$E$23,4,FALSE),"")</f>
      </c>
      <c r="G68" s="25">
        <f>CONCATENATE('競技者一覧'!$C$4)</f>
      </c>
      <c r="H68" s="25">
        <f>_xlfn.IFERROR(CONCATENATE(VLOOKUP('競技者一覧'!G76,'競技コード'!$C$2:$E$54,2,FALSE)," ",REPT("0",VLOOKUP('競技者一覧'!G76,'競技コード'!$C$2:$E$54,3,FALSE)-LEN('競技者一覧'!H76)),'競技者一覧'!H76),"")</f>
      </c>
      <c r="I68" s="25">
        <f>_xlfn.IFERROR(CONCATENATE(VLOOKUP('競技者一覧'!I76,'競技コード'!$C$2:$E$54,2,FALSE)," ",REPT("0",VLOOKUP('競技者一覧'!I76,'競技コード'!$C$2:$E$54,3,FALSE)-LEN('競技者一覧'!J76)),'競技者一覧'!J76),"")</f>
      </c>
    </row>
    <row r="69" spans="1:9" ht="16.5">
      <c r="A69" t="str">
        <f>CONCATENATE($F$2,Sheet3!H69)</f>
        <v>068</v>
      </c>
      <c r="B69" t="str">
        <f>CONCATENATE('競技者一覧'!C77,"(",'競技者一覧'!F77,")")</f>
        <v>()</v>
      </c>
      <c r="C69">
        <f>CONCATENATE('競技者一覧'!D77)</f>
      </c>
      <c r="D69">
        <f>CONCATENATE('競技者一覧'!E77)</f>
      </c>
      <c r="E69" s="25">
        <v>29</v>
      </c>
      <c r="F69" s="25">
        <f>_xlfn.IFERROR(VLOOKUP('競技者一覧'!$C$4,Sheet3!$B$2:$E$23,4,FALSE),"")</f>
      </c>
      <c r="G69" s="25">
        <f>CONCATENATE('競技者一覧'!$C$4)</f>
      </c>
      <c r="H69" s="25">
        <f>_xlfn.IFERROR(CONCATENATE(VLOOKUP('競技者一覧'!G77,'競技コード'!$C$2:$E$54,2,FALSE)," ",REPT("0",VLOOKUP('競技者一覧'!G77,'競技コード'!$C$2:$E$54,3,FALSE)-LEN('競技者一覧'!H77)),'競技者一覧'!H77),"")</f>
      </c>
      <c r="I69" s="25">
        <f>_xlfn.IFERROR(CONCATENATE(VLOOKUP('競技者一覧'!I77,'競技コード'!$C$2:$E$54,2,FALSE)," ",REPT("0",VLOOKUP('競技者一覧'!I77,'競技コード'!$C$2:$E$54,3,FALSE)-LEN('競技者一覧'!J77)),'競技者一覧'!J77),"")</f>
      </c>
    </row>
    <row r="70" spans="1:9" ht="16.5">
      <c r="A70" t="str">
        <f>CONCATENATE($F$2,Sheet3!H70)</f>
        <v>069</v>
      </c>
      <c r="B70" t="str">
        <f>CONCATENATE('競技者一覧'!C78,"(",'競技者一覧'!F78,")")</f>
        <v>()</v>
      </c>
      <c r="C70">
        <f>CONCATENATE('競技者一覧'!D78)</f>
      </c>
      <c r="D70">
        <f>CONCATENATE('競技者一覧'!E78)</f>
      </c>
      <c r="E70" s="25">
        <v>29</v>
      </c>
      <c r="F70" s="25">
        <f>_xlfn.IFERROR(VLOOKUP('競技者一覧'!$C$4,Sheet3!$B$2:$E$23,4,FALSE),"")</f>
      </c>
      <c r="G70" s="25">
        <f>CONCATENATE('競技者一覧'!$C$4)</f>
      </c>
      <c r="H70" s="25">
        <f>_xlfn.IFERROR(CONCATENATE(VLOOKUP('競技者一覧'!G78,'競技コード'!$C$2:$E$54,2,FALSE)," ",REPT("0",VLOOKUP('競技者一覧'!G78,'競技コード'!$C$2:$E$54,3,FALSE)-LEN('競技者一覧'!H78)),'競技者一覧'!H78),"")</f>
      </c>
      <c r="I70" s="25">
        <f>_xlfn.IFERROR(CONCATENATE(VLOOKUP('競技者一覧'!I78,'競技コード'!$C$2:$E$54,2,FALSE)," ",REPT("0",VLOOKUP('競技者一覧'!I78,'競技コード'!$C$2:$E$54,3,FALSE)-LEN('競技者一覧'!J78)),'競技者一覧'!J78),"")</f>
      </c>
    </row>
    <row r="71" spans="1:9" ht="16.5">
      <c r="A71" t="str">
        <f>CONCATENATE($F$2,Sheet3!H71)</f>
        <v>070</v>
      </c>
      <c r="B71" t="str">
        <f>CONCATENATE('競技者一覧'!C79,"(",'競技者一覧'!F79,")")</f>
        <v>()</v>
      </c>
      <c r="C71">
        <f>CONCATENATE('競技者一覧'!D79)</f>
      </c>
      <c r="D71">
        <f>CONCATENATE('競技者一覧'!E79)</f>
      </c>
      <c r="E71" s="25">
        <v>29</v>
      </c>
      <c r="F71" s="25">
        <f>_xlfn.IFERROR(VLOOKUP('競技者一覧'!$C$4,Sheet3!$B$2:$E$23,4,FALSE),"")</f>
      </c>
      <c r="G71" s="25">
        <f>CONCATENATE('競技者一覧'!$C$4)</f>
      </c>
      <c r="H71" s="25">
        <f>_xlfn.IFERROR(CONCATENATE(VLOOKUP('競技者一覧'!G79,'競技コード'!$C$2:$E$54,2,FALSE)," ",REPT("0",VLOOKUP('競技者一覧'!G79,'競技コード'!$C$2:$E$54,3,FALSE)-LEN('競技者一覧'!H79)),'競技者一覧'!H79),"")</f>
      </c>
      <c r="I71" s="25">
        <f>_xlfn.IFERROR(CONCATENATE(VLOOKUP('競技者一覧'!I79,'競技コード'!$C$2:$E$54,2,FALSE)," ",REPT("0",VLOOKUP('競技者一覧'!I79,'競技コード'!$C$2:$E$54,3,FALSE)-LEN('競技者一覧'!J79)),'競技者一覧'!J79),"")</f>
      </c>
    </row>
    <row r="72" spans="1:9" ht="16.5">
      <c r="A72" t="str">
        <f>CONCATENATE($F$2,Sheet3!H72)</f>
        <v>071</v>
      </c>
      <c r="B72" t="str">
        <f>CONCATENATE('競技者一覧'!C80,"(",'競技者一覧'!F80,")")</f>
        <v>()</v>
      </c>
      <c r="C72">
        <f>CONCATENATE('競技者一覧'!D80)</f>
      </c>
      <c r="D72">
        <f>CONCATENATE('競技者一覧'!E80)</f>
      </c>
      <c r="E72" s="25">
        <v>29</v>
      </c>
      <c r="F72" s="25">
        <f>_xlfn.IFERROR(VLOOKUP('競技者一覧'!$C$4,Sheet3!$B$2:$E$23,4,FALSE),"")</f>
      </c>
      <c r="G72" s="25">
        <f>CONCATENATE('競技者一覧'!$C$4)</f>
      </c>
      <c r="H72" s="25">
        <f>_xlfn.IFERROR(CONCATENATE(VLOOKUP('競技者一覧'!G80,'競技コード'!$C$2:$E$54,2,FALSE)," ",REPT("0",VLOOKUP('競技者一覧'!G80,'競技コード'!$C$2:$E$54,3,FALSE)-LEN('競技者一覧'!H80)),'競技者一覧'!H80),"")</f>
      </c>
      <c r="I72" s="25">
        <f>_xlfn.IFERROR(CONCATENATE(VLOOKUP('競技者一覧'!I80,'競技コード'!$C$2:$E$54,2,FALSE)," ",REPT("0",VLOOKUP('競技者一覧'!I80,'競技コード'!$C$2:$E$54,3,FALSE)-LEN('競技者一覧'!J80)),'競技者一覧'!J80),"")</f>
      </c>
    </row>
    <row r="73" spans="1:9" ht="16.5">
      <c r="A73" t="str">
        <f>CONCATENATE($F$2,Sheet3!H73)</f>
        <v>072</v>
      </c>
      <c r="B73" t="str">
        <f>CONCATENATE('競技者一覧'!C81,"(",'競技者一覧'!F81,")")</f>
        <v>()</v>
      </c>
      <c r="C73">
        <f>CONCATENATE('競技者一覧'!D81)</f>
      </c>
      <c r="D73">
        <f>CONCATENATE('競技者一覧'!E81)</f>
      </c>
      <c r="E73" s="25">
        <v>29</v>
      </c>
      <c r="F73" s="25">
        <f>_xlfn.IFERROR(VLOOKUP('競技者一覧'!$C$4,Sheet3!$B$2:$E$23,4,FALSE),"")</f>
      </c>
      <c r="G73" s="25">
        <f>CONCATENATE('競技者一覧'!$C$4)</f>
      </c>
      <c r="H73" s="25">
        <f>_xlfn.IFERROR(CONCATENATE(VLOOKUP('競技者一覧'!G81,'競技コード'!$C$2:$E$54,2,FALSE)," ",REPT("0",VLOOKUP('競技者一覧'!G81,'競技コード'!$C$2:$E$54,3,FALSE)-LEN('競技者一覧'!H81)),'競技者一覧'!H81),"")</f>
      </c>
      <c r="I73" s="25">
        <f>_xlfn.IFERROR(CONCATENATE(VLOOKUP('競技者一覧'!I81,'競技コード'!$C$2:$E$54,2,FALSE)," ",REPT("0",VLOOKUP('競技者一覧'!I81,'競技コード'!$C$2:$E$54,3,FALSE)-LEN('競技者一覧'!J81)),'競技者一覧'!J81),"")</f>
      </c>
    </row>
    <row r="74" spans="1:9" ht="16.5">
      <c r="A74" t="str">
        <f>CONCATENATE($F$2,Sheet3!H74)</f>
        <v>073</v>
      </c>
      <c r="B74" t="str">
        <f>CONCATENATE('競技者一覧'!C82,"(",'競技者一覧'!F82,")")</f>
        <v>()</v>
      </c>
      <c r="C74">
        <f>CONCATENATE('競技者一覧'!D82)</f>
      </c>
      <c r="D74">
        <f>CONCATENATE('競技者一覧'!E82)</f>
      </c>
      <c r="E74" s="25">
        <v>29</v>
      </c>
      <c r="F74" s="25">
        <f>_xlfn.IFERROR(VLOOKUP('競技者一覧'!$C$4,Sheet3!$B$2:$E$23,4,FALSE),"")</f>
      </c>
      <c r="G74" s="25">
        <f>CONCATENATE('競技者一覧'!$C$4)</f>
      </c>
      <c r="H74" s="25">
        <f>_xlfn.IFERROR(CONCATENATE(VLOOKUP('競技者一覧'!G82,'競技コード'!$C$2:$E$54,2,FALSE)," ",REPT("0",VLOOKUP('競技者一覧'!G82,'競技コード'!$C$2:$E$54,3,FALSE)-LEN('競技者一覧'!H82)),'競技者一覧'!H82),"")</f>
      </c>
      <c r="I74" s="25">
        <f>_xlfn.IFERROR(CONCATENATE(VLOOKUP('競技者一覧'!I82,'競技コード'!$C$2:$E$54,2,FALSE)," ",REPT("0",VLOOKUP('競技者一覧'!I82,'競技コード'!$C$2:$E$54,3,FALSE)-LEN('競技者一覧'!J82)),'競技者一覧'!J82),"")</f>
      </c>
    </row>
    <row r="75" spans="1:9" ht="16.5">
      <c r="A75" t="str">
        <f>CONCATENATE($F$2,Sheet3!H75)</f>
        <v>074</v>
      </c>
      <c r="B75" t="str">
        <f>CONCATENATE('競技者一覧'!C83,"(",'競技者一覧'!F83,")")</f>
        <v>()</v>
      </c>
      <c r="C75">
        <f>CONCATENATE('競技者一覧'!D83)</f>
      </c>
      <c r="D75">
        <f>CONCATENATE('競技者一覧'!E83)</f>
      </c>
      <c r="E75" s="25">
        <v>29</v>
      </c>
      <c r="F75" s="25">
        <f>_xlfn.IFERROR(VLOOKUP('競技者一覧'!$C$4,Sheet3!$B$2:$E$23,4,FALSE),"")</f>
      </c>
      <c r="G75" s="25">
        <f>CONCATENATE('競技者一覧'!$C$4)</f>
      </c>
      <c r="H75" s="25">
        <f>_xlfn.IFERROR(CONCATENATE(VLOOKUP('競技者一覧'!G83,'競技コード'!$C$2:$E$54,2,FALSE)," ",REPT("0",VLOOKUP('競技者一覧'!G83,'競技コード'!$C$2:$E$54,3,FALSE)-LEN('競技者一覧'!H83)),'競技者一覧'!H83),"")</f>
      </c>
      <c r="I75" s="25">
        <f>_xlfn.IFERROR(CONCATENATE(VLOOKUP('競技者一覧'!I83,'競技コード'!$C$2:$E$54,2,FALSE)," ",REPT("0",VLOOKUP('競技者一覧'!I83,'競技コード'!$C$2:$E$54,3,FALSE)-LEN('競技者一覧'!J83)),'競技者一覧'!J83),"")</f>
      </c>
    </row>
    <row r="76" spans="1:9" ht="16.5">
      <c r="A76" t="str">
        <f>CONCATENATE($F$2,Sheet3!H76)</f>
        <v>075</v>
      </c>
      <c r="B76" t="str">
        <f>CONCATENATE('競技者一覧'!C84,"(",'競技者一覧'!F84,")")</f>
        <v>()</v>
      </c>
      <c r="C76">
        <f>CONCATENATE('競技者一覧'!D84)</f>
      </c>
      <c r="D76">
        <f>CONCATENATE('競技者一覧'!E84)</f>
      </c>
      <c r="E76" s="25">
        <v>29</v>
      </c>
      <c r="F76" s="25">
        <f>_xlfn.IFERROR(VLOOKUP('競技者一覧'!$C$4,Sheet3!$B$2:$E$23,4,FALSE),"")</f>
      </c>
      <c r="G76" s="25">
        <f>CONCATENATE('競技者一覧'!$C$4)</f>
      </c>
      <c r="H76" s="25">
        <f>_xlfn.IFERROR(CONCATENATE(VLOOKUP('競技者一覧'!G84,'競技コード'!$C$2:$E$54,2,FALSE)," ",REPT("0",VLOOKUP('競技者一覧'!G84,'競技コード'!$C$2:$E$54,3,FALSE)-LEN('競技者一覧'!H84)),'競技者一覧'!H84),"")</f>
      </c>
      <c r="I76" s="25">
        <f>_xlfn.IFERROR(CONCATENATE(VLOOKUP('競技者一覧'!I84,'競技コード'!$C$2:$E$54,2,FALSE)," ",REPT("0",VLOOKUP('競技者一覧'!I84,'競技コード'!$C$2:$E$54,3,FALSE)-LEN('競技者一覧'!J84)),'競技者一覧'!J84),"")</f>
      </c>
    </row>
    <row r="77" spans="1:9" ht="16.5">
      <c r="A77" t="str">
        <f>CONCATENATE($F$2,Sheet3!H77)</f>
        <v>076</v>
      </c>
      <c r="B77" t="str">
        <f>CONCATENATE('競技者一覧'!C85,"(",'競技者一覧'!F85,")")</f>
        <v>()</v>
      </c>
      <c r="C77">
        <f>CONCATENATE('競技者一覧'!D85)</f>
      </c>
      <c r="D77">
        <f>CONCATENATE('競技者一覧'!E85)</f>
      </c>
      <c r="E77" s="25">
        <v>29</v>
      </c>
      <c r="F77" s="25">
        <f>_xlfn.IFERROR(VLOOKUP('競技者一覧'!$C$4,Sheet3!$B$2:$E$23,4,FALSE),"")</f>
      </c>
      <c r="G77" s="25">
        <f>CONCATENATE('競技者一覧'!$C$4)</f>
      </c>
      <c r="H77" s="25">
        <f>_xlfn.IFERROR(CONCATENATE(VLOOKUP('競技者一覧'!G85,'競技コード'!$C$2:$E$54,2,FALSE)," ",REPT("0",VLOOKUP('競技者一覧'!G85,'競技コード'!$C$2:$E$54,3,FALSE)-LEN('競技者一覧'!H85)),'競技者一覧'!H85),"")</f>
      </c>
      <c r="I77" s="25">
        <f>_xlfn.IFERROR(CONCATENATE(VLOOKUP('競技者一覧'!I85,'競技コード'!$C$2:$E$54,2,FALSE)," ",REPT("0",VLOOKUP('競技者一覧'!I85,'競技コード'!$C$2:$E$54,3,FALSE)-LEN('競技者一覧'!J85)),'競技者一覧'!J85),"")</f>
      </c>
    </row>
    <row r="78" spans="1:9" ht="16.5">
      <c r="A78" t="str">
        <f>CONCATENATE($F$2,Sheet3!H78)</f>
        <v>077</v>
      </c>
      <c r="B78" t="str">
        <f>CONCATENATE('競技者一覧'!C86,"(",'競技者一覧'!F86,")")</f>
        <v>()</v>
      </c>
      <c r="C78">
        <f>CONCATENATE('競技者一覧'!D86)</f>
      </c>
      <c r="D78">
        <f>CONCATENATE('競技者一覧'!E86)</f>
      </c>
      <c r="E78" s="25">
        <v>29</v>
      </c>
      <c r="F78" s="25">
        <f>_xlfn.IFERROR(VLOOKUP('競技者一覧'!$C$4,Sheet3!$B$2:$E$23,4,FALSE),"")</f>
      </c>
      <c r="G78" s="25">
        <f>CONCATENATE('競技者一覧'!$C$4)</f>
      </c>
      <c r="H78" s="25">
        <f>_xlfn.IFERROR(CONCATENATE(VLOOKUP('競技者一覧'!G86,'競技コード'!$C$2:$E$54,2,FALSE)," ",REPT("0",VLOOKUP('競技者一覧'!G86,'競技コード'!$C$2:$E$54,3,FALSE)-LEN('競技者一覧'!H86)),'競技者一覧'!H86),"")</f>
      </c>
      <c r="I78" s="25">
        <f>_xlfn.IFERROR(CONCATENATE(VLOOKUP('競技者一覧'!I86,'競技コード'!$C$2:$E$54,2,FALSE)," ",REPT("0",VLOOKUP('競技者一覧'!I86,'競技コード'!$C$2:$E$54,3,FALSE)-LEN('競技者一覧'!J86)),'競技者一覧'!J86),"")</f>
      </c>
    </row>
    <row r="79" spans="1:9" ht="16.5">
      <c r="A79" t="str">
        <f>CONCATENATE($F$2,Sheet3!H79)</f>
        <v>078</v>
      </c>
      <c r="B79" t="str">
        <f>CONCATENATE('競技者一覧'!C87,"(",'競技者一覧'!F87,")")</f>
        <v>()</v>
      </c>
      <c r="C79">
        <f>CONCATENATE('競技者一覧'!D87)</f>
      </c>
      <c r="D79">
        <f>CONCATENATE('競技者一覧'!E87)</f>
      </c>
      <c r="E79" s="25">
        <v>29</v>
      </c>
      <c r="F79" s="25">
        <f>_xlfn.IFERROR(VLOOKUP('競技者一覧'!$C$4,Sheet3!$B$2:$E$23,4,FALSE),"")</f>
      </c>
      <c r="G79" s="25">
        <f>CONCATENATE('競技者一覧'!$C$4)</f>
      </c>
      <c r="H79" s="25">
        <f>_xlfn.IFERROR(CONCATENATE(VLOOKUP('競技者一覧'!G87,'競技コード'!$C$2:$E$54,2,FALSE)," ",REPT("0",VLOOKUP('競技者一覧'!G87,'競技コード'!$C$2:$E$54,3,FALSE)-LEN('競技者一覧'!H87)),'競技者一覧'!H87),"")</f>
      </c>
      <c r="I79" s="25">
        <f>_xlfn.IFERROR(CONCATENATE(VLOOKUP('競技者一覧'!I87,'競技コード'!$C$2:$E$54,2,FALSE)," ",REPT("0",VLOOKUP('競技者一覧'!I87,'競技コード'!$C$2:$E$54,3,FALSE)-LEN('競技者一覧'!J87)),'競技者一覧'!J87),"")</f>
      </c>
    </row>
    <row r="80" spans="1:9" ht="16.5">
      <c r="A80" t="str">
        <f>CONCATENATE($F$2,Sheet3!H80)</f>
        <v>079</v>
      </c>
      <c r="B80" t="str">
        <f>CONCATENATE('競技者一覧'!C88,"(",'競技者一覧'!F88,")")</f>
        <v>()</v>
      </c>
      <c r="C80">
        <f>CONCATENATE('競技者一覧'!D88)</f>
      </c>
      <c r="D80">
        <f>CONCATENATE('競技者一覧'!E88)</f>
      </c>
      <c r="E80" s="25">
        <v>29</v>
      </c>
      <c r="F80" s="25">
        <f>_xlfn.IFERROR(VLOOKUP('競技者一覧'!$C$4,Sheet3!$B$2:$E$23,4,FALSE),"")</f>
      </c>
      <c r="G80" s="25">
        <f>CONCATENATE('競技者一覧'!$C$4)</f>
      </c>
      <c r="H80" s="25">
        <f>_xlfn.IFERROR(CONCATENATE(VLOOKUP('競技者一覧'!G88,'競技コード'!$C$2:$E$54,2,FALSE)," ",REPT("0",VLOOKUP('競技者一覧'!G88,'競技コード'!$C$2:$E$54,3,FALSE)-LEN('競技者一覧'!H88)),'競技者一覧'!H88),"")</f>
      </c>
      <c r="I80" s="25">
        <f>_xlfn.IFERROR(CONCATENATE(VLOOKUP('競技者一覧'!I88,'競技コード'!$C$2:$E$54,2,FALSE)," ",REPT("0",VLOOKUP('競技者一覧'!I88,'競技コード'!$C$2:$E$54,3,FALSE)-LEN('競技者一覧'!J88)),'競技者一覧'!J88),"")</f>
      </c>
    </row>
    <row r="81" spans="1:9" ht="16.5">
      <c r="A81" t="str">
        <f>CONCATENATE($F$2,Sheet3!H81)</f>
        <v>080</v>
      </c>
      <c r="B81" t="str">
        <f>CONCATENATE('競技者一覧'!C89,"(",'競技者一覧'!F89,")")</f>
        <v>()</v>
      </c>
      <c r="C81">
        <f>CONCATENATE('競技者一覧'!D89)</f>
      </c>
      <c r="D81">
        <f>CONCATENATE('競技者一覧'!E89)</f>
      </c>
      <c r="E81" s="25">
        <v>29</v>
      </c>
      <c r="F81" s="25">
        <f>_xlfn.IFERROR(VLOOKUP('競技者一覧'!$C$4,Sheet3!$B$2:$E$23,4,FALSE),"")</f>
      </c>
      <c r="G81" s="25">
        <f>CONCATENATE('競技者一覧'!$C$4)</f>
      </c>
      <c r="H81" s="25">
        <f>_xlfn.IFERROR(CONCATENATE(VLOOKUP('競技者一覧'!G89,'競技コード'!$C$2:$E$54,2,FALSE)," ",REPT("0",VLOOKUP('競技者一覧'!G89,'競技コード'!$C$2:$E$54,3,FALSE)-LEN('競技者一覧'!H89)),'競技者一覧'!H89),"")</f>
      </c>
      <c r="I81" s="25">
        <f>_xlfn.IFERROR(CONCATENATE(VLOOKUP('競技者一覧'!I89,'競技コード'!$C$2:$E$54,2,FALSE)," ",REPT("0",VLOOKUP('競技者一覧'!I89,'競技コード'!$C$2:$E$54,3,FALSE)-LEN('競技者一覧'!J89)),'競技者一覧'!J89),"")</f>
      </c>
    </row>
  </sheetData>
  <sheetProtection password="EA74" sheet="1"/>
  <printOptions/>
  <pageMargins left="0.75" right="0.75" top="1" bottom="1" header="0.3" footer="0.3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J2" sqref="J2"/>
    </sheetView>
  </sheetViews>
  <sheetFormatPr defaultColWidth="8.875" defaultRowHeight="13.5"/>
  <cols>
    <col min="1" max="1" width="16.875" style="0" bestFit="1" customWidth="1"/>
    <col min="2" max="9" width="8.875" style="0" customWidth="1"/>
    <col min="10" max="15" width="10.125" style="0" bestFit="1" customWidth="1"/>
  </cols>
  <sheetData>
    <row r="1" spans="2:15" ht="16.5">
      <c r="B1" t="s">
        <v>106</v>
      </c>
      <c r="C1" t="s">
        <v>112</v>
      </c>
      <c r="D1" t="s">
        <v>110</v>
      </c>
      <c r="E1" t="s">
        <v>107</v>
      </c>
      <c r="F1" t="s">
        <v>108</v>
      </c>
      <c r="G1" t="s">
        <v>285</v>
      </c>
      <c r="H1" t="s">
        <v>286</v>
      </c>
      <c r="I1" t="s">
        <v>287</v>
      </c>
      <c r="J1" t="s">
        <v>113</v>
      </c>
      <c r="K1" t="s">
        <v>114</v>
      </c>
      <c r="L1" t="s">
        <v>115</v>
      </c>
      <c r="M1" t="s">
        <v>116</v>
      </c>
      <c r="N1" t="s">
        <v>117</v>
      </c>
      <c r="O1" t="s">
        <v>118</v>
      </c>
    </row>
    <row r="2" spans="1:15" ht="16.5">
      <c r="A2">
        <f>CONCATENATE(リレーチーム!C7)</f>
      </c>
      <c r="B2">
        <f>CONCATENATE('団体CSV'!$F$2)</f>
      </c>
      <c r="C2">
        <f>CONCATENATE('競技者一覧'!$C$4)</f>
      </c>
      <c r="D2">
        <v>29</v>
      </c>
      <c r="E2">
        <f>CONCATENATE(リレーチーム!B7)</f>
      </c>
      <c r="G2">
        <f>_xlfn.IFERROR(CONCATENATE(REPT("0",VLOOKUP(リレーチーム!C7,'競技コード'!$C$2:$E$54,3,FALSE)-LEN(リレーチーム!D7)),リレーチーム!D7),"")</f>
      </c>
      <c r="J2" t="e">
        <f>VLOOKUP(リレーチーム!E7,Sheet4!$B$3:$C$82,2,FALSE)</f>
        <v>#N/A</v>
      </c>
      <c r="K2" t="e">
        <f>VLOOKUP(リレーチーム!F7,Sheet4!$B$3:$C$82,2,FALSE)</f>
        <v>#N/A</v>
      </c>
      <c r="L2" t="e">
        <f>VLOOKUP(リレーチーム!G7,Sheet4!$B$3:$C$82,2,FALSE)</f>
        <v>#N/A</v>
      </c>
      <c r="M2" t="e">
        <f>VLOOKUP(リレーチーム!H7,Sheet4!$B$3:$C$82,2,FALSE)</f>
        <v>#N/A</v>
      </c>
      <c r="N2" t="e">
        <f>VLOOKUP(リレーチーム!I7,Sheet4!$B$3:$C$82,2,FALSE)</f>
        <v>#N/A</v>
      </c>
      <c r="O2" t="e">
        <f>VLOOKUP(リレーチーム!J7,Sheet4!$B$3:$C$82,2,FALSE)</f>
        <v>#N/A</v>
      </c>
    </row>
    <row r="3" spans="1:15" ht="16.5">
      <c r="A3">
        <f>CONCATENATE(リレーチーム!C8)</f>
      </c>
      <c r="B3">
        <f>CONCATENATE('団体CSV'!$F$2)</f>
      </c>
      <c r="C3">
        <f>CONCATENATE('競技者一覧'!$C$4)</f>
      </c>
      <c r="D3">
        <v>29</v>
      </c>
      <c r="E3">
        <f>CONCATENATE(リレーチーム!B8)</f>
      </c>
      <c r="G3">
        <f>_xlfn.IFERROR(CONCATENATE(REPT("0",VLOOKUP(リレーチーム!C8,'競技コード'!$C$2:$E$54,3,FALSE)-LEN(リレーチーム!D8)),リレーチーム!D8),"")</f>
      </c>
      <c r="J3" t="e">
        <f>VLOOKUP(リレーチーム!E8,Sheet4!$B$3:$C$82,2,FALSE)</f>
        <v>#N/A</v>
      </c>
      <c r="K3" t="e">
        <f>VLOOKUP(リレーチーム!F8,Sheet4!$B$3:$C$82,2,FALSE)</f>
        <v>#N/A</v>
      </c>
      <c r="L3" t="e">
        <f>VLOOKUP(リレーチーム!G8,Sheet4!$B$3:$C$82,2,FALSE)</f>
        <v>#N/A</v>
      </c>
      <c r="M3" t="e">
        <f>VLOOKUP(リレーチーム!H8,Sheet4!$B$3:$C$82,2,FALSE)</f>
        <v>#N/A</v>
      </c>
      <c r="N3" t="e">
        <f>VLOOKUP(リレーチーム!I8,Sheet4!$B$3:$C$82,2,FALSE)</f>
        <v>#N/A</v>
      </c>
      <c r="O3" t="e">
        <f>VLOOKUP(リレーチーム!J8,Sheet4!$B$3:$C$82,2,FALSE)</f>
        <v>#N/A</v>
      </c>
    </row>
    <row r="4" spans="1:15" ht="16.5">
      <c r="A4">
        <f>CONCATENATE(リレーチーム!C9)</f>
      </c>
      <c r="B4">
        <f>CONCATENATE('団体CSV'!$F$2)</f>
      </c>
      <c r="C4">
        <f>CONCATENATE('競技者一覧'!$C$4)</f>
      </c>
      <c r="D4">
        <v>29</v>
      </c>
      <c r="E4">
        <f>CONCATENATE(リレーチーム!B9)</f>
      </c>
      <c r="G4">
        <f>_xlfn.IFERROR(CONCATENATE(REPT("0",VLOOKUP(リレーチーム!C9,'競技コード'!$C$2:$E$54,3,FALSE)-LEN(リレーチーム!D9)),リレーチーム!D9),"")</f>
      </c>
      <c r="J4" t="e">
        <f>VLOOKUP(リレーチーム!E9,Sheet4!$B$3:$C$82,2,FALSE)</f>
        <v>#N/A</v>
      </c>
      <c r="K4" t="e">
        <f>VLOOKUP(リレーチーム!F9,Sheet4!$B$3:$C$82,2,FALSE)</f>
        <v>#N/A</v>
      </c>
      <c r="L4" t="e">
        <f>VLOOKUP(リレーチーム!G9,Sheet4!$B$3:$C$82,2,FALSE)</f>
        <v>#N/A</v>
      </c>
      <c r="M4" t="e">
        <f>VLOOKUP(リレーチーム!H9,Sheet4!$B$3:$C$82,2,FALSE)</f>
        <v>#N/A</v>
      </c>
      <c r="N4" t="e">
        <f>VLOOKUP(リレーチーム!I9,Sheet4!$B$3:$C$82,2,FALSE)</f>
        <v>#N/A</v>
      </c>
      <c r="O4" t="e">
        <f>VLOOKUP(リレーチーム!J9,Sheet4!$B$3:$C$82,2,FALSE)</f>
        <v>#N/A</v>
      </c>
    </row>
    <row r="5" spans="1:15" ht="16.5">
      <c r="A5">
        <f>CONCATENATE(リレーチーム!C10)</f>
      </c>
      <c r="B5">
        <f>CONCATENATE('団体CSV'!$F$2)</f>
      </c>
      <c r="C5">
        <f>CONCATENATE('競技者一覧'!$C$4)</f>
      </c>
      <c r="D5">
        <v>29</v>
      </c>
      <c r="E5">
        <f>CONCATENATE(リレーチーム!B10)</f>
      </c>
      <c r="G5">
        <f>_xlfn.IFERROR(CONCATENATE(REPT("0",VLOOKUP(リレーチーム!C10,'競技コード'!$C$2:$E$54,3,FALSE)-LEN(リレーチーム!D10)),リレーチーム!D10),"")</f>
      </c>
      <c r="J5" t="e">
        <f>VLOOKUP(リレーチーム!E10,Sheet4!$B$3:$C$82,2,FALSE)</f>
        <v>#N/A</v>
      </c>
      <c r="K5" t="e">
        <f>VLOOKUP(リレーチーム!F10,Sheet4!$B$3:$C$82,2,FALSE)</f>
        <v>#N/A</v>
      </c>
      <c r="L5" t="e">
        <f>VLOOKUP(リレーチーム!G10,Sheet4!$B$3:$C$82,2,FALSE)</f>
        <v>#N/A</v>
      </c>
      <c r="M5" t="e">
        <f>VLOOKUP(リレーチーム!H10,Sheet4!$B$3:$C$82,2,FALSE)</f>
        <v>#N/A</v>
      </c>
      <c r="N5" t="e">
        <f>VLOOKUP(リレーチーム!I10,Sheet4!$B$3:$C$82,2,FALSE)</f>
        <v>#N/A</v>
      </c>
      <c r="O5" t="e">
        <f>VLOOKUP(リレーチーム!J10,Sheet4!$B$3:$C$82,2,FALSE)</f>
        <v>#N/A</v>
      </c>
    </row>
    <row r="6" spans="1:15" ht="16.5">
      <c r="A6">
        <f>CONCATENATE(リレーチーム!C11)</f>
      </c>
      <c r="B6">
        <f>CONCATENATE('団体CSV'!$F$2)</f>
      </c>
      <c r="C6">
        <f>CONCATENATE('競技者一覧'!$C$4)</f>
      </c>
      <c r="D6">
        <v>29</v>
      </c>
      <c r="E6">
        <f>CONCATENATE(リレーチーム!B11)</f>
      </c>
      <c r="G6">
        <f>_xlfn.IFERROR(CONCATENATE(REPT("0",VLOOKUP(リレーチーム!C11,'競技コード'!$C$2:$E$54,3,FALSE)-LEN(リレーチーム!D11)),リレーチーム!D11),"")</f>
      </c>
      <c r="J6" t="e">
        <f>VLOOKUP(リレーチーム!E11,Sheet4!$B$3:$C$82,2,FALSE)</f>
        <v>#N/A</v>
      </c>
      <c r="K6" t="e">
        <f>VLOOKUP(リレーチーム!F11,Sheet4!$B$3:$C$82,2,FALSE)</f>
        <v>#N/A</v>
      </c>
      <c r="L6" t="e">
        <f>VLOOKUP(リレーチーム!G11,Sheet4!$B$3:$C$82,2,FALSE)</f>
        <v>#N/A</v>
      </c>
      <c r="M6" t="e">
        <f>VLOOKUP(リレーチーム!H11,Sheet4!$B$3:$C$82,2,FALSE)</f>
        <v>#N/A</v>
      </c>
      <c r="N6" t="e">
        <f>VLOOKUP(リレーチーム!I11,Sheet4!$B$3:$C$82,2,FALSE)</f>
        <v>#N/A</v>
      </c>
      <c r="O6" t="e">
        <f>VLOOKUP(リレーチーム!J11,Sheet4!$B$3:$C$82,2,FALSE)</f>
        <v>#N/A</v>
      </c>
    </row>
    <row r="7" spans="1:15" ht="16.5">
      <c r="A7">
        <f>CONCATENATE(リレーチーム!C12)</f>
      </c>
      <c r="B7">
        <f>CONCATENATE('団体CSV'!$F$2)</f>
      </c>
      <c r="C7">
        <f>CONCATENATE('競技者一覧'!$C$4)</f>
      </c>
      <c r="D7">
        <v>29</v>
      </c>
      <c r="E7">
        <f>CONCATENATE(リレーチーム!B12)</f>
      </c>
      <c r="G7">
        <f>_xlfn.IFERROR(CONCATENATE(REPT("0",VLOOKUP(リレーチーム!C12,'競技コード'!$C$2:$E$54,3,FALSE)-LEN(リレーチーム!D12)),リレーチーム!D12),"")</f>
      </c>
      <c r="J7" t="e">
        <f>VLOOKUP(リレーチーム!E12,Sheet4!$B$3:$C$82,2,FALSE)</f>
        <v>#N/A</v>
      </c>
      <c r="K7" t="e">
        <f>VLOOKUP(リレーチーム!F12,Sheet4!$B$3:$C$82,2,FALSE)</f>
        <v>#N/A</v>
      </c>
      <c r="L7" t="e">
        <f>VLOOKUP(リレーチーム!G12,Sheet4!$B$3:$C$82,2,FALSE)</f>
        <v>#N/A</v>
      </c>
      <c r="M7" t="e">
        <f>VLOOKUP(リレーチーム!H12,Sheet4!$B$3:$C$82,2,FALSE)</f>
        <v>#N/A</v>
      </c>
      <c r="N7" t="e">
        <f>VLOOKUP(リレーチーム!I12,Sheet4!$B$3:$C$82,2,FALSE)</f>
        <v>#N/A</v>
      </c>
      <c r="O7" t="e">
        <f>VLOOKUP(リレーチーム!J12,Sheet4!$B$3:$C$82,2,FALSE)</f>
        <v>#N/A</v>
      </c>
    </row>
    <row r="8" spans="1:15" ht="16.5">
      <c r="A8">
        <f>CONCATENATE(リレーチーム!C13)</f>
      </c>
      <c r="B8">
        <f>CONCATENATE('団体CSV'!$F$2)</f>
      </c>
      <c r="C8">
        <f>CONCATENATE('競技者一覧'!$C$4)</f>
      </c>
      <c r="D8">
        <v>29</v>
      </c>
      <c r="E8">
        <f>CONCATENATE(リレーチーム!B13)</f>
      </c>
      <c r="G8">
        <f>_xlfn.IFERROR(CONCATENATE(REPT("0",VLOOKUP(リレーチーム!C13,'競技コード'!$C$2:$E$54,3,FALSE)-LEN(リレーチーム!D13)),リレーチーム!D13),"")</f>
      </c>
      <c r="J8" t="e">
        <f>VLOOKUP(リレーチーム!E13,Sheet4!$B$3:$C$82,2,FALSE)</f>
        <v>#N/A</v>
      </c>
      <c r="K8" t="e">
        <f>VLOOKUP(リレーチーム!F13,Sheet4!$B$3:$C$82,2,FALSE)</f>
        <v>#N/A</v>
      </c>
      <c r="L8" t="e">
        <f>VLOOKUP(リレーチーム!G13,Sheet4!$B$3:$C$82,2,FALSE)</f>
        <v>#N/A</v>
      </c>
      <c r="M8" t="e">
        <f>VLOOKUP(リレーチーム!H13,Sheet4!$B$3:$C$82,2,FALSE)</f>
        <v>#N/A</v>
      </c>
      <c r="N8" t="e">
        <f>VLOOKUP(リレーチーム!I13,Sheet4!$B$3:$C$82,2,FALSE)</f>
        <v>#N/A</v>
      </c>
      <c r="O8" t="e">
        <f>VLOOKUP(リレーチーム!J13,Sheet4!$B$3:$C$82,2,FALSE)</f>
        <v>#N/A</v>
      </c>
    </row>
    <row r="9" spans="1:15" ht="16.5">
      <c r="A9">
        <f>CONCATENATE(リレーチーム!C14)</f>
      </c>
      <c r="B9">
        <f>CONCATENATE('団体CSV'!$F$2)</f>
      </c>
      <c r="C9">
        <f>CONCATENATE('競技者一覧'!$C$4)</f>
      </c>
      <c r="D9">
        <v>29</v>
      </c>
      <c r="E9">
        <f>CONCATENATE(リレーチーム!B14)</f>
      </c>
      <c r="G9">
        <f>_xlfn.IFERROR(CONCATENATE(REPT("0",VLOOKUP(リレーチーム!C14,'競技コード'!$C$2:$E$54,3,FALSE)-LEN(リレーチーム!D14)),リレーチーム!D14),"")</f>
      </c>
      <c r="J9" t="e">
        <f>VLOOKUP(リレーチーム!E14,Sheet4!$B$3:$C$82,2,FALSE)</f>
        <v>#N/A</v>
      </c>
      <c r="K9" t="e">
        <f>VLOOKUP(リレーチーム!F14,Sheet4!$B$3:$C$82,2,FALSE)</f>
        <v>#N/A</v>
      </c>
      <c r="L9" t="e">
        <f>VLOOKUP(リレーチーム!G14,Sheet4!$B$3:$C$82,2,FALSE)</f>
        <v>#N/A</v>
      </c>
      <c r="M9" t="e">
        <f>VLOOKUP(リレーチーム!H14,Sheet4!$B$3:$C$82,2,FALSE)</f>
        <v>#N/A</v>
      </c>
      <c r="N9" t="e">
        <f>VLOOKUP(リレーチーム!I14,Sheet4!$B$3:$C$82,2,FALSE)</f>
        <v>#N/A</v>
      </c>
      <c r="O9" t="e">
        <f>VLOOKUP(リレーチーム!J14,Sheet4!$B$3:$C$82,2,FALSE)</f>
        <v>#N/A</v>
      </c>
    </row>
    <row r="10" spans="1:15" ht="16.5">
      <c r="A10">
        <f>CONCATENATE(リレーチーム!C15)</f>
      </c>
      <c r="B10">
        <f>CONCATENATE('団体CSV'!$F$2)</f>
      </c>
      <c r="C10">
        <f>CONCATENATE('競技者一覧'!$C$4)</f>
      </c>
      <c r="D10">
        <v>29</v>
      </c>
      <c r="E10">
        <f>CONCATENATE(リレーチーム!B15)</f>
      </c>
      <c r="G10">
        <f>_xlfn.IFERROR(CONCATENATE(REPT("0",VLOOKUP(リレーチーム!C15,'競技コード'!$C$2:$E$54,3,FALSE)-LEN(リレーチーム!D15)),リレーチーム!D15),"")</f>
      </c>
      <c r="J10" t="e">
        <f>VLOOKUP(リレーチーム!E15,Sheet4!$B$3:$C$82,2,FALSE)</f>
        <v>#N/A</v>
      </c>
      <c r="K10" t="e">
        <f>VLOOKUP(リレーチーム!F15,Sheet4!$B$3:$C$82,2,FALSE)</f>
        <v>#N/A</v>
      </c>
      <c r="L10" t="e">
        <f>VLOOKUP(リレーチーム!G15,Sheet4!$B$3:$C$82,2,FALSE)</f>
        <v>#N/A</v>
      </c>
      <c r="M10" t="e">
        <f>VLOOKUP(リレーチーム!H15,Sheet4!$B$3:$C$82,2,FALSE)</f>
        <v>#N/A</v>
      </c>
      <c r="N10" t="e">
        <f>VLOOKUP(リレーチーム!I15,Sheet4!$B$3:$C$82,2,FALSE)</f>
        <v>#N/A</v>
      </c>
      <c r="O10" t="e">
        <f>VLOOKUP(リレーチーム!J15,Sheet4!$B$3:$C$82,2,FALSE)</f>
        <v>#N/A</v>
      </c>
    </row>
    <row r="11" spans="1:15" ht="16.5">
      <c r="A11">
        <f>CONCATENATE(リレーチーム!C16)</f>
      </c>
      <c r="B11">
        <f>CONCATENATE('団体CSV'!$F$2)</f>
      </c>
      <c r="C11">
        <f>CONCATENATE('競技者一覧'!$C$4)</f>
      </c>
      <c r="D11">
        <v>29</v>
      </c>
      <c r="E11">
        <f>CONCATENATE(リレーチーム!B16)</f>
      </c>
      <c r="G11">
        <f>_xlfn.IFERROR(CONCATENATE(REPT("0",VLOOKUP(リレーチーム!C16,'競技コード'!$C$2:$E$54,3,FALSE)-LEN(リレーチーム!D16)),リレーチーム!D16),"")</f>
      </c>
      <c r="J11" t="e">
        <f>VLOOKUP(リレーチーム!E16,Sheet4!$B$3:$C$82,2,FALSE)</f>
        <v>#N/A</v>
      </c>
      <c r="K11" t="e">
        <f>VLOOKUP(リレーチーム!F16,Sheet4!$B$3:$C$82,2,FALSE)</f>
        <v>#N/A</v>
      </c>
      <c r="L11" t="e">
        <f>VLOOKUP(リレーチーム!G16,Sheet4!$B$3:$C$82,2,FALSE)</f>
        <v>#N/A</v>
      </c>
      <c r="M11" t="e">
        <f>VLOOKUP(リレーチーム!H16,Sheet4!$B$3:$C$82,2,FALSE)</f>
        <v>#N/A</v>
      </c>
      <c r="N11" t="e">
        <f>VLOOKUP(リレーチーム!I16,Sheet4!$B$3:$C$82,2,FALSE)</f>
        <v>#N/A</v>
      </c>
      <c r="O11" t="e">
        <f>VLOOKUP(リレーチーム!J16,Sheet4!$B$3:$C$82,2,FALSE)</f>
        <v>#N/A</v>
      </c>
    </row>
    <row r="12" spans="1:15" ht="16.5">
      <c r="A12">
        <f>CONCATENATE(リレーチーム!C17)</f>
      </c>
      <c r="B12">
        <f>CONCATENATE('団体CSV'!$F$2)</f>
      </c>
      <c r="C12">
        <f>CONCATENATE('競技者一覧'!$C$4)</f>
      </c>
      <c r="D12">
        <v>29</v>
      </c>
      <c r="E12">
        <f>CONCATENATE(リレーチーム!B17)</f>
      </c>
      <c r="G12">
        <f>_xlfn.IFERROR(CONCATENATE(REPT("0",VLOOKUP(リレーチーム!C17,'競技コード'!$C$2:$E$54,3,FALSE)-LEN(リレーチーム!D17)),リレーチーム!D17),"")</f>
      </c>
      <c r="J12" t="e">
        <f>VLOOKUP(リレーチーム!E17,Sheet4!$B$3:$C$82,2,FALSE)</f>
        <v>#N/A</v>
      </c>
      <c r="K12" t="e">
        <f>VLOOKUP(リレーチーム!F17,Sheet4!$B$3:$C$82,2,FALSE)</f>
        <v>#N/A</v>
      </c>
      <c r="L12" t="e">
        <f>VLOOKUP(リレーチーム!G17,Sheet4!$B$3:$C$82,2,FALSE)</f>
        <v>#N/A</v>
      </c>
      <c r="M12" t="e">
        <f>VLOOKUP(リレーチーム!H17,Sheet4!$B$3:$C$82,2,FALSE)</f>
        <v>#N/A</v>
      </c>
      <c r="N12" t="e">
        <f>VLOOKUP(リレーチーム!I17,Sheet4!$B$3:$C$82,2,FALSE)</f>
        <v>#N/A</v>
      </c>
      <c r="O12" t="e">
        <f>VLOOKUP(リレーチーム!J17,Sheet4!$B$3:$C$82,2,FALSE)</f>
        <v>#N/A</v>
      </c>
    </row>
    <row r="13" spans="1:15" ht="16.5">
      <c r="A13">
        <f>CONCATENATE(リレーチーム!C18)</f>
      </c>
      <c r="B13">
        <f>CONCATENATE('団体CSV'!$F$2)</f>
      </c>
      <c r="C13">
        <f>CONCATENATE('競技者一覧'!$C$4)</f>
      </c>
      <c r="D13">
        <v>29</v>
      </c>
      <c r="E13">
        <f>CONCATENATE(リレーチーム!B18)</f>
      </c>
      <c r="G13">
        <f>_xlfn.IFERROR(CONCATENATE(REPT("0",VLOOKUP(リレーチーム!C18,'競技コード'!$C$2:$E$54,3,FALSE)-LEN(リレーチーム!D18)),リレーチーム!D18),"")</f>
      </c>
      <c r="J13" t="e">
        <f>VLOOKUP(リレーチーム!E18,Sheet4!$B$3:$C$82,2,FALSE)</f>
        <v>#N/A</v>
      </c>
      <c r="K13" t="e">
        <f>VLOOKUP(リレーチーム!F18,Sheet4!$B$3:$C$82,2,FALSE)</f>
        <v>#N/A</v>
      </c>
      <c r="L13" t="e">
        <f>VLOOKUP(リレーチーム!G18,Sheet4!$B$3:$C$82,2,FALSE)</f>
        <v>#N/A</v>
      </c>
      <c r="M13" t="e">
        <f>VLOOKUP(リレーチーム!H18,Sheet4!$B$3:$C$82,2,FALSE)</f>
        <v>#N/A</v>
      </c>
      <c r="N13" t="e">
        <f>VLOOKUP(リレーチーム!I18,Sheet4!$B$3:$C$82,2,FALSE)</f>
        <v>#N/A</v>
      </c>
      <c r="O13" t="e">
        <f>VLOOKUP(リレーチーム!J18,Sheet4!$B$3:$C$82,2,FALSE)</f>
        <v>#N/A</v>
      </c>
    </row>
    <row r="14" spans="1:15" ht="16.5">
      <c r="A14">
        <f>CONCATENATE(リレーチーム!C19)</f>
      </c>
      <c r="B14">
        <f>CONCATENATE('団体CSV'!$F$2)</f>
      </c>
      <c r="C14">
        <f>CONCATENATE('競技者一覧'!$C$4)</f>
      </c>
      <c r="D14">
        <v>29</v>
      </c>
      <c r="E14">
        <f>CONCATENATE(リレーチーム!B19)</f>
      </c>
      <c r="G14">
        <f>_xlfn.IFERROR(CONCATENATE(REPT("0",VLOOKUP(リレーチーム!C19,'競技コード'!$C$2:$E$54,3,FALSE)-LEN(リレーチーム!D19)),リレーチーム!D19),"")</f>
      </c>
      <c r="J14" t="e">
        <f>VLOOKUP(リレーチーム!E19,Sheet4!$B$3:$C$82,2,FALSE)</f>
        <v>#N/A</v>
      </c>
      <c r="K14" t="e">
        <f>VLOOKUP(リレーチーム!F19,Sheet4!$B$3:$C$82,2,FALSE)</f>
        <v>#N/A</v>
      </c>
      <c r="L14" t="e">
        <f>VLOOKUP(リレーチーム!G19,Sheet4!$B$3:$C$82,2,FALSE)</f>
        <v>#N/A</v>
      </c>
      <c r="M14" t="e">
        <f>VLOOKUP(リレーチーム!H19,Sheet4!$B$3:$C$82,2,FALSE)</f>
        <v>#N/A</v>
      </c>
      <c r="N14" t="e">
        <f>VLOOKUP(リレーチーム!I19,Sheet4!$B$3:$C$82,2,FALSE)</f>
        <v>#N/A</v>
      </c>
      <c r="O14" t="e">
        <f>VLOOKUP(リレーチーム!J19,Sheet4!$B$3:$C$82,2,FALSE)</f>
        <v>#N/A</v>
      </c>
    </row>
    <row r="15" spans="1:15" ht="16.5">
      <c r="A15">
        <f>CONCATENATE(リレーチーム!C20)</f>
      </c>
      <c r="B15">
        <f>CONCATENATE('団体CSV'!$F$2)</f>
      </c>
      <c r="C15">
        <f>CONCATENATE('競技者一覧'!$C$4)</f>
      </c>
      <c r="D15">
        <v>29</v>
      </c>
      <c r="E15">
        <f>CONCATENATE(リレーチーム!B20)</f>
      </c>
      <c r="G15">
        <f>_xlfn.IFERROR(CONCATENATE(REPT("0",VLOOKUP(リレーチーム!C20,'競技コード'!$C$2:$E$54,3,FALSE)-LEN(リレーチーム!D20)),リレーチーム!D20),"")</f>
      </c>
      <c r="J15" t="e">
        <f>VLOOKUP(リレーチーム!E20,Sheet4!$B$3:$C$82,2,FALSE)</f>
        <v>#N/A</v>
      </c>
      <c r="K15" t="e">
        <f>VLOOKUP(リレーチーム!F20,Sheet4!$B$3:$C$82,2,FALSE)</f>
        <v>#N/A</v>
      </c>
      <c r="L15" t="e">
        <f>VLOOKUP(リレーチーム!G20,Sheet4!$B$3:$C$82,2,FALSE)</f>
        <v>#N/A</v>
      </c>
      <c r="M15" t="e">
        <f>VLOOKUP(リレーチーム!H20,Sheet4!$B$3:$C$82,2,FALSE)</f>
        <v>#N/A</v>
      </c>
      <c r="N15" t="e">
        <f>VLOOKUP(リレーチーム!I20,Sheet4!$B$3:$C$82,2,FALSE)</f>
        <v>#N/A</v>
      </c>
      <c r="O15" t="e">
        <f>VLOOKUP(リレーチーム!J20,Sheet4!$B$3:$C$82,2,FALSE)</f>
        <v>#N/A</v>
      </c>
    </row>
    <row r="16" spans="1:15" ht="16.5">
      <c r="A16">
        <f>CONCATENATE(リレーチーム!C21)</f>
      </c>
      <c r="B16">
        <f>CONCATENATE('団体CSV'!$F$2)</f>
      </c>
      <c r="C16">
        <f>CONCATENATE('競技者一覧'!$C$4)</f>
      </c>
      <c r="D16">
        <v>29</v>
      </c>
      <c r="E16">
        <f>CONCATENATE(リレーチーム!B21)</f>
      </c>
      <c r="G16">
        <f>_xlfn.IFERROR(CONCATENATE(REPT("0",VLOOKUP(リレーチーム!C21,'競技コード'!$C$2:$E$54,3,FALSE)-LEN(リレーチーム!D21)),リレーチーム!D21),"")</f>
      </c>
      <c r="J16" t="e">
        <f>VLOOKUP(リレーチーム!E21,Sheet4!$B$3:$C$82,2,FALSE)</f>
        <v>#N/A</v>
      </c>
      <c r="K16" t="e">
        <f>VLOOKUP(リレーチーム!F21,Sheet4!$B$3:$C$82,2,FALSE)</f>
        <v>#N/A</v>
      </c>
      <c r="L16" t="e">
        <f>VLOOKUP(リレーチーム!G21,Sheet4!$B$3:$C$82,2,FALSE)</f>
        <v>#N/A</v>
      </c>
      <c r="M16" t="e">
        <f>VLOOKUP(リレーチーム!H21,Sheet4!$B$3:$C$82,2,FALSE)</f>
        <v>#N/A</v>
      </c>
      <c r="N16" t="e">
        <f>VLOOKUP(リレーチーム!I21,Sheet4!$B$3:$C$82,2,FALSE)</f>
        <v>#N/A</v>
      </c>
      <c r="O16" t="e">
        <f>VLOOKUP(リレーチーム!J21,Sheet4!$B$3:$C$82,2,FALSE)</f>
        <v>#N/A</v>
      </c>
    </row>
    <row r="17" spans="1:15" ht="16.5">
      <c r="A17">
        <f>CONCATENATE(リレーチーム!C22)</f>
      </c>
      <c r="B17">
        <f>CONCATENATE('団体CSV'!$F$2)</f>
      </c>
      <c r="C17">
        <f>CONCATENATE('競技者一覧'!$C$4)</f>
      </c>
      <c r="D17">
        <v>29</v>
      </c>
      <c r="E17">
        <f>CONCATENATE(リレーチーム!B22)</f>
      </c>
      <c r="G17">
        <f>_xlfn.IFERROR(CONCATENATE(REPT("0",VLOOKUP(リレーチーム!C22,'競技コード'!$C$2:$E$54,3,FALSE)-LEN(リレーチーム!D22)),リレーチーム!D22),"")</f>
      </c>
      <c r="J17" t="e">
        <f>VLOOKUP(リレーチーム!E22,Sheet4!$B$3:$C$82,2,FALSE)</f>
        <v>#N/A</v>
      </c>
      <c r="K17" t="e">
        <f>VLOOKUP(リレーチーム!F22,Sheet4!$B$3:$C$82,2,FALSE)</f>
        <v>#N/A</v>
      </c>
      <c r="L17" t="e">
        <f>VLOOKUP(リレーチーム!G22,Sheet4!$B$3:$C$82,2,FALSE)</f>
        <v>#N/A</v>
      </c>
      <c r="M17" t="e">
        <f>VLOOKUP(リレーチーム!H22,Sheet4!$B$3:$C$82,2,FALSE)</f>
        <v>#N/A</v>
      </c>
      <c r="N17" t="e">
        <f>VLOOKUP(リレーチーム!I22,Sheet4!$B$3:$C$82,2,FALSE)</f>
        <v>#N/A</v>
      </c>
      <c r="O17" t="e">
        <f>VLOOKUP(リレーチーム!J22,Sheet4!$B$3:$C$82,2,FALSE)</f>
        <v>#N/A</v>
      </c>
    </row>
    <row r="18" spans="1:15" ht="16.5">
      <c r="A18">
        <f>CONCATENATE(リレーチーム!C23)</f>
      </c>
      <c r="B18">
        <f>CONCATENATE('団体CSV'!$F$2)</f>
      </c>
      <c r="C18">
        <f>CONCATENATE('競技者一覧'!$C$4)</f>
      </c>
      <c r="D18">
        <v>29</v>
      </c>
      <c r="E18">
        <f>CONCATENATE(リレーチーム!B23)</f>
      </c>
      <c r="G18">
        <f>_xlfn.IFERROR(CONCATENATE(REPT("0",VLOOKUP(リレーチーム!C23,'競技コード'!$C$2:$E$54,3,FALSE)-LEN(リレーチーム!D23)),リレーチーム!D23),"")</f>
      </c>
      <c r="J18" t="e">
        <f>VLOOKUP(リレーチーム!E23,Sheet4!$B$3:$C$82,2,FALSE)</f>
        <v>#N/A</v>
      </c>
      <c r="K18" t="e">
        <f>VLOOKUP(リレーチーム!F23,Sheet4!$B$3:$C$82,2,FALSE)</f>
        <v>#N/A</v>
      </c>
      <c r="L18" t="e">
        <f>VLOOKUP(リレーチーム!G23,Sheet4!$B$3:$C$82,2,FALSE)</f>
        <v>#N/A</v>
      </c>
      <c r="M18" t="e">
        <f>VLOOKUP(リレーチーム!H23,Sheet4!$B$3:$C$82,2,FALSE)</f>
        <v>#N/A</v>
      </c>
      <c r="N18" t="e">
        <f>VLOOKUP(リレーチーム!I23,Sheet4!$B$3:$C$82,2,FALSE)</f>
        <v>#N/A</v>
      </c>
      <c r="O18" t="e">
        <f>VLOOKUP(リレーチーム!J23,Sheet4!$B$3:$C$82,2,FALSE)</f>
        <v>#N/A</v>
      </c>
    </row>
    <row r="19" spans="1:15" ht="16.5">
      <c r="A19">
        <f>CONCATENATE(リレーチーム!C24)</f>
      </c>
      <c r="B19">
        <f>CONCATENATE('団体CSV'!$F$2)</f>
      </c>
      <c r="C19">
        <f>CONCATENATE('競技者一覧'!$C$4)</f>
      </c>
      <c r="D19">
        <v>29</v>
      </c>
      <c r="E19">
        <f>CONCATENATE(リレーチーム!B24)</f>
      </c>
      <c r="G19">
        <f>_xlfn.IFERROR(CONCATENATE(REPT("0",VLOOKUP(リレーチーム!C24,'競技コード'!$C$2:$E$54,3,FALSE)-LEN(リレーチーム!D24)),リレーチーム!D24),"")</f>
      </c>
      <c r="J19" t="e">
        <f>VLOOKUP(リレーチーム!E24,Sheet4!$B$3:$C$82,2,FALSE)</f>
        <v>#N/A</v>
      </c>
      <c r="K19" t="e">
        <f>VLOOKUP(リレーチーム!F24,Sheet4!$B$3:$C$82,2,FALSE)</f>
        <v>#N/A</v>
      </c>
      <c r="L19" t="e">
        <f>VLOOKUP(リレーチーム!G24,Sheet4!$B$3:$C$82,2,FALSE)</f>
        <v>#N/A</v>
      </c>
      <c r="M19" t="e">
        <f>VLOOKUP(リレーチーム!H24,Sheet4!$B$3:$C$82,2,FALSE)</f>
        <v>#N/A</v>
      </c>
      <c r="N19" t="e">
        <f>VLOOKUP(リレーチーム!I24,Sheet4!$B$3:$C$82,2,FALSE)</f>
        <v>#N/A</v>
      </c>
      <c r="O19" t="e">
        <f>VLOOKUP(リレーチーム!J24,Sheet4!$B$3:$C$82,2,FALSE)</f>
        <v>#N/A</v>
      </c>
    </row>
    <row r="20" spans="1:15" ht="16.5">
      <c r="A20">
        <f>CONCATENATE(リレーチーム!C25)</f>
      </c>
      <c r="B20">
        <f>CONCATENATE('団体CSV'!$F$2)</f>
      </c>
      <c r="C20">
        <f>CONCATENATE('競技者一覧'!$C$4)</f>
      </c>
      <c r="D20">
        <v>29</v>
      </c>
      <c r="E20">
        <f>CONCATENATE(リレーチーム!B25)</f>
      </c>
      <c r="G20">
        <f>_xlfn.IFERROR(CONCATENATE(REPT("0",VLOOKUP(リレーチーム!C25,'競技コード'!$C$2:$E$54,3,FALSE)-LEN(リレーチーム!D25)),リレーチーム!D25),"")</f>
      </c>
      <c r="J20" t="e">
        <f>VLOOKUP(リレーチーム!E25,Sheet4!$B$3:$C$82,2,FALSE)</f>
        <v>#N/A</v>
      </c>
      <c r="K20" t="e">
        <f>VLOOKUP(リレーチーム!F25,Sheet4!$B$3:$C$82,2,FALSE)</f>
        <v>#N/A</v>
      </c>
      <c r="L20" t="e">
        <f>VLOOKUP(リレーチーム!G25,Sheet4!$B$3:$C$82,2,FALSE)</f>
        <v>#N/A</v>
      </c>
      <c r="M20" t="e">
        <f>VLOOKUP(リレーチーム!H25,Sheet4!$B$3:$C$82,2,FALSE)</f>
        <v>#N/A</v>
      </c>
      <c r="N20" t="e">
        <f>VLOOKUP(リレーチーム!I25,Sheet4!$B$3:$C$82,2,FALSE)</f>
        <v>#N/A</v>
      </c>
      <c r="O20" t="e">
        <f>VLOOKUP(リレーチーム!J25,Sheet4!$B$3:$C$82,2,FALSE)</f>
        <v>#N/A</v>
      </c>
    </row>
    <row r="21" spans="1:15" ht="16.5">
      <c r="A21">
        <f>CONCATENATE(リレーチーム!C26)</f>
      </c>
      <c r="B21">
        <f>CONCATENATE('団体CSV'!$F$2)</f>
      </c>
      <c r="C21">
        <f>CONCATENATE('競技者一覧'!$C$4)</f>
      </c>
      <c r="D21">
        <v>29</v>
      </c>
      <c r="E21">
        <f>CONCATENATE(リレーチーム!B26)</f>
      </c>
      <c r="G21">
        <f>_xlfn.IFERROR(CONCATENATE(REPT("0",VLOOKUP(リレーチーム!C26,'競技コード'!$C$2:$E$54,3,FALSE)-LEN(リレーチーム!D26)),リレーチーム!D26),"")</f>
      </c>
      <c r="J21" t="e">
        <f>VLOOKUP(リレーチーム!E26,Sheet4!$B$3:$C$82,2,FALSE)</f>
        <v>#N/A</v>
      </c>
      <c r="K21" t="e">
        <f>VLOOKUP(リレーチーム!F26,Sheet4!$B$3:$C$82,2,FALSE)</f>
        <v>#N/A</v>
      </c>
      <c r="L21" t="e">
        <f>VLOOKUP(リレーチーム!G26,Sheet4!$B$3:$C$82,2,FALSE)</f>
        <v>#N/A</v>
      </c>
      <c r="M21" t="e">
        <f>VLOOKUP(リレーチーム!H26,Sheet4!$B$3:$C$82,2,FALSE)</f>
        <v>#N/A</v>
      </c>
      <c r="N21" t="e">
        <f>VLOOKUP(リレーチーム!I26,Sheet4!$B$3:$C$82,2,FALSE)</f>
        <v>#N/A</v>
      </c>
      <c r="O21" t="e">
        <f>VLOOKUP(リレーチーム!J26,Sheet4!$B$3:$C$82,2,FALSE)</f>
        <v>#N/A</v>
      </c>
    </row>
    <row r="22" spans="1:15" ht="16.5">
      <c r="A22">
        <f>CONCATENATE(リレーチーム!C27)</f>
      </c>
      <c r="B22">
        <f>CONCATENATE('団体CSV'!$F$2)</f>
      </c>
      <c r="C22">
        <f>CONCATENATE('競技者一覧'!$C$4)</f>
      </c>
      <c r="D22">
        <v>29</v>
      </c>
      <c r="E22">
        <f>CONCATENATE(リレーチーム!B27)</f>
      </c>
      <c r="G22">
        <f>_xlfn.IFERROR(CONCATENATE(REPT("0",VLOOKUP(リレーチーム!C27,'競技コード'!$C$2:$E$54,3,FALSE)-LEN(リレーチーム!D27)),リレーチーム!D27),"")</f>
      </c>
      <c r="J22" t="e">
        <f>VLOOKUP(リレーチーム!E27,Sheet4!$B$3:$C$82,2,FALSE)</f>
        <v>#N/A</v>
      </c>
      <c r="K22" t="e">
        <f>VLOOKUP(リレーチーム!F27,Sheet4!$B$3:$C$82,2,FALSE)</f>
        <v>#N/A</v>
      </c>
      <c r="L22" t="e">
        <f>VLOOKUP(リレーチーム!G27,Sheet4!$B$3:$C$82,2,FALSE)</f>
        <v>#N/A</v>
      </c>
      <c r="M22" t="e">
        <f>VLOOKUP(リレーチーム!H27,Sheet4!$B$3:$C$82,2,FALSE)</f>
        <v>#N/A</v>
      </c>
      <c r="N22" t="e">
        <f>VLOOKUP(リレーチーム!I27,Sheet4!$B$3:$C$82,2,FALSE)</f>
        <v>#N/A</v>
      </c>
      <c r="O22" t="e">
        <f>VLOOKUP(リレーチーム!J27,Sheet4!$B$3:$C$82,2,FALSE)</f>
        <v>#N/A</v>
      </c>
    </row>
    <row r="23" spans="1:15" ht="16.5">
      <c r="A23">
        <f>CONCATENATE(リレーチーム!C28)</f>
      </c>
      <c r="B23">
        <f>CONCATENATE('団体CSV'!$F$2)</f>
      </c>
      <c r="C23">
        <f>CONCATENATE('競技者一覧'!$C$4)</f>
      </c>
      <c r="D23">
        <v>29</v>
      </c>
      <c r="E23">
        <f>CONCATENATE(リレーチーム!B28)</f>
      </c>
      <c r="G23">
        <f>_xlfn.IFERROR(CONCATENATE(REPT("0",VLOOKUP(リレーチーム!C28,'競技コード'!$C$2:$E$54,3,FALSE)-LEN(リレーチーム!D28)),リレーチーム!D28),"")</f>
      </c>
      <c r="J23" t="e">
        <f>VLOOKUP(リレーチーム!E28,Sheet4!$B$3:$C$82,2,FALSE)</f>
        <v>#N/A</v>
      </c>
      <c r="K23" t="e">
        <f>VLOOKUP(リレーチーム!F28,Sheet4!$B$3:$C$82,2,FALSE)</f>
        <v>#N/A</v>
      </c>
      <c r="L23" t="e">
        <f>VLOOKUP(リレーチーム!G28,Sheet4!$B$3:$C$82,2,FALSE)</f>
        <v>#N/A</v>
      </c>
      <c r="M23" t="e">
        <f>VLOOKUP(リレーチーム!H28,Sheet4!$B$3:$C$82,2,FALSE)</f>
        <v>#N/A</v>
      </c>
      <c r="N23" t="e">
        <f>VLOOKUP(リレーチーム!I28,Sheet4!$B$3:$C$82,2,FALSE)</f>
        <v>#N/A</v>
      </c>
      <c r="O23" t="e">
        <f>VLOOKUP(リレーチーム!J28,Sheet4!$B$3:$C$82,2,FALSE)</f>
        <v>#N/A</v>
      </c>
    </row>
    <row r="24" spans="1:15" ht="16.5">
      <c r="A24">
        <f>CONCATENATE(リレーチーム!C29)</f>
      </c>
      <c r="B24">
        <f>CONCATENATE('団体CSV'!$F$2)</f>
      </c>
      <c r="C24">
        <f>CONCATENATE('競技者一覧'!$C$4)</f>
      </c>
      <c r="D24">
        <v>29</v>
      </c>
      <c r="E24">
        <f>CONCATENATE(リレーチーム!B29)</f>
      </c>
      <c r="G24">
        <f>_xlfn.IFERROR(CONCATENATE(REPT("0",VLOOKUP(リレーチーム!C29,'競技コード'!$C$2:$E$54,3,FALSE)-LEN(リレーチーム!D29)),リレーチーム!D29),"")</f>
      </c>
      <c r="J24" t="e">
        <f>VLOOKUP(リレーチーム!E29,Sheet4!$B$3:$C$82,2,FALSE)</f>
        <v>#N/A</v>
      </c>
      <c r="K24" t="e">
        <f>VLOOKUP(リレーチーム!F29,Sheet4!$B$3:$C$82,2,FALSE)</f>
        <v>#N/A</v>
      </c>
      <c r="L24" t="e">
        <f>VLOOKUP(リレーチーム!G29,Sheet4!$B$3:$C$82,2,FALSE)</f>
        <v>#N/A</v>
      </c>
      <c r="M24" t="e">
        <f>VLOOKUP(リレーチーム!H29,Sheet4!$B$3:$C$82,2,FALSE)</f>
        <v>#N/A</v>
      </c>
      <c r="N24" t="e">
        <f>VLOOKUP(リレーチーム!I29,Sheet4!$B$3:$C$82,2,FALSE)</f>
        <v>#N/A</v>
      </c>
      <c r="O24" t="e">
        <f>VLOOKUP(リレーチーム!J29,Sheet4!$B$3:$C$82,2,FALSE)</f>
        <v>#N/A</v>
      </c>
    </row>
    <row r="25" spans="1:15" ht="16.5">
      <c r="A25">
        <f>CONCATENATE(リレーチーム!C30)</f>
      </c>
      <c r="B25">
        <f>CONCATENATE('団体CSV'!$F$2)</f>
      </c>
      <c r="C25">
        <f>CONCATENATE('競技者一覧'!$C$4)</f>
      </c>
      <c r="D25">
        <v>29</v>
      </c>
      <c r="E25">
        <f>CONCATENATE(リレーチーム!B30)</f>
      </c>
      <c r="G25">
        <f>_xlfn.IFERROR(CONCATENATE(REPT("0",VLOOKUP(リレーチーム!C30,'競技コード'!$C$2:$E$54,3,FALSE)-LEN(リレーチーム!D30)),リレーチーム!D30),"")</f>
      </c>
      <c r="J25" t="e">
        <f>VLOOKUP(リレーチーム!E30,Sheet4!$B$3:$C$82,2,FALSE)</f>
        <v>#N/A</v>
      </c>
      <c r="K25" t="e">
        <f>VLOOKUP(リレーチーム!F30,Sheet4!$B$3:$C$82,2,FALSE)</f>
        <v>#N/A</v>
      </c>
      <c r="L25" t="e">
        <f>VLOOKUP(リレーチーム!G30,Sheet4!$B$3:$C$82,2,FALSE)</f>
        <v>#N/A</v>
      </c>
      <c r="M25" t="e">
        <f>VLOOKUP(リレーチーム!H30,Sheet4!$B$3:$C$82,2,FALSE)</f>
        <v>#N/A</v>
      </c>
      <c r="N25" t="e">
        <f>VLOOKUP(リレーチーム!I30,Sheet4!$B$3:$C$82,2,FALSE)</f>
        <v>#N/A</v>
      </c>
      <c r="O25" t="e">
        <f>VLOOKUP(リレーチーム!J30,Sheet4!$B$3:$C$82,2,FALSE)</f>
        <v>#N/A</v>
      </c>
    </row>
    <row r="26" spans="1:15" ht="16.5">
      <c r="A26">
        <f>CONCATENATE(リレーチーム!C31)</f>
      </c>
      <c r="B26">
        <f>CONCATENATE('団体CSV'!$F$2)</f>
      </c>
      <c r="C26">
        <f>CONCATENATE('競技者一覧'!$C$4)</f>
      </c>
      <c r="D26">
        <v>29</v>
      </c>
      <c r="E26">
        <f>CONCATENATE(リレーチーム!B31)</f>
      </c>
      <c r="G26">
        <f>_xlfn.IFERROR(CONCATENATE(REPT("0",VLOOKUP(リレーチーム!C31,'競技コード'!$C$2:$E$54,3,FALSE)-LEN(リレーチーム!D31)),リレーチーム!D31),"")</f>
      </c>
      <c r="J26" t="e">
        <f>VLOOKUP(リレーチーム!E31,Sheet4!$B$3:$C$82,2,FALSE)</f>
        <v>#N/A</v>
      </c>
      <c r="K26" t="e">
        <f>VLOOKUP(リレーチーム!F31,Sheet4!$B$3:$C$82,2,FALSE)</f>
        <v>#N/A</v>
      </c>
      <c r="L26" t="e">
        <f>VLOOKUP(リレーチーム!G31,Sheet4!$B$3:$C$82,2,FALSE)</f>
        <v>#N/A</v>
      </c>
      <c r="M26" t="e">
        <f>VLOOKUP(リレーチーム!H31,Sheet4!$B$3:$C$82,2,FALSE)</f>
        <v>#N/A</v>
      </c>
      <c r="N26" t="e">
        <f>VLOOKUP(リレーチーム!I31,Sheet4!$B$3:$C$82,2,FALSE)</f>
        <v>#N/A</v>
      </c>
      <c r="O26" t="e">
        <f>VLOOKUP(リレーチーム!J31,Sheet4!$B$3:$C$82,2,FALSE)</f>
        <v>#N/A</v>
      </c>
    </row>
    <row r="27" spans="1:15" ht="16.5">
      <c r="A27">
        <f>CONCATENATE(リレーチーム!C32)</f>
      </c>
      <c r="B27">
        <f>CONCATENATE('団体CSV'!$F$2)</f>
      </c>
      <c r="C27">
        <f>CONCATENATE('競技者一覧'!$C$4)</f>
      </c>
      <c r="D27">
        <v>29</v>
      </c>
      <c r="E27">
        <f>CONCATENATE(リレーチーム!B32)</f>
      </c>
      <c r="G27">
        <f>_xlfn.IFERROR(CONCATENATE(REPT("0",VLOOKUP(リレーチーム!C32,'競技コード'!$C$2:$E$54,3,FALSE)-LEN(リレーチーム!D32)),リレーチーム!D32),"")</f>
      </c>
      <c r="J27" t="e">
        <f>VLOOKUP(リレーチーム!E32,Sheet4!$B$3:$C$82,2,FALSE)</f>
        <v>#N/A</v>
      </c>
      <c r="K27" t="e">
        <f>VLOOKUP(リレーチーム!F32,Sheet4!$B$3:$C$82,2,FALSE)</f>
        <v>#N/A</v>
      </c>
      <c r="L27" t="e">
        <f>VLOOKUP(リレーチーム!G32,Sheet4!$B$3:$C$82,2,FALSE)</f>
        <v>#N/A</v>
      </c>
      <c r="M27" t="e">
        <f>VLOOKUP(リレーチーム!H32,Sheet4!$B$3:$C$82,2,FALSE)</f>
        <v>#N/A</v>
      </c>
      <c r="N27" t="e">
        <f>VLOOKUP(リレーチーム!I32,Sheet4!$B$3:$C$82,2,FALSE)</f>
        <v>#N/A</v>
      </c>
      <c r="O27" t="e">
        <f>VLOOKUP(リレーチーム!J32,Sheet4!$B$3:$C$82,2,FALSE)</f>
        <v>#N/A</v>
      </c>
    </row>
    <row r="28" spans="1:15" ht="16.5">
      <c r="A28">
        <f>CONCATENATE(リレーチーム!C33)</f>
      </c>
      <c r="B28">
        <f>CONCATENATE('団体CSV'!$F$2)</f>
      </c>
      <c r="C28">
        <f>CONCATENATE('競技者一覧'!$C$4)</f>
      </c>
      <c r="D28">
        <v>29</v>
      </c>
      <c r="E28">
        <f>CONCATENATE(リレーチーム!B33)</f>
      </c>
      <c r="G28">
        <f>_xlfn.IFERROR(CONCATENATE(REPT("0",VLOOKUP(リレーチーム!C33,'競技コード'!$C$2:$E$54,3,FALSE)-LEN(リレーチーム!D33)),リレーチーム!D33),"")</f>
      </c>
      <c r="J28" t="e">
        <f>VLOOKUP(リレーチーム!E33,Sheet4!$B$3:$C$82,2,FALSE)</f>
        <v>#N/A</v>
      </c>
      <c r="K28" t="e">
        <f>VLOOKUP(リレーチーム!F33,Sheet4!$B$3:$C$82,2,FALSE)</f>
        <v>#N/A</v>
      </c>
      <c r="L28" t="e">
        <f>VLOOKUP(リレーチーム!G33,Sheet4!$B$3:$C$82,2,FALSE)</f>
        <v>#N/A</v>
      </c>
      <c r="M28" t="e">
        <f>VLOOKUP(リレーチーム!H33,Sheet4!$B$3:$C$82,2,FALSE)</f>
        <v>#N/A</v>
      </c>
      <c r="N28" t="e">
        <f>VLOOKUP(リレーチーム!I33,Sheet4!$B$3:$C$82,2,FALSE)</f>
        <v>#N/A</v>
      </c>
      <c r="O28" t="e">
        <f>VLOOKUP(リレーチーム!J33,Sheet4!$B$3:$C$82,2,FALSE)</f>
        <v>#N/A</v>
      </c>
    </row>
    <row r="29" spans="1:15" ht="16.5">
      <c r="A29">
        <f>CONCATENATE(リレーチーム!C34)</f>
      </c>
      <c r="B29">
        <f>CONCATENATE('団体CSV'!$F$2)</f>
      </c>
      <c r="C29">
        <f>CONCATENATE('競技者一覧'!$C$4)</f>
      </c>
      <c r="D29">
        <v>29</v>
      </c>
      <c r="E29">
        <f>CONCATENATE(リレーチーム!B34)</f>
      </c>
      <c r="G29">
        <f>_xlfn.IFERROR(CONCATENATE(REPT("0",VLOOKUP(リレーチーム!C34,'競技コード'!$C$2:$E$54,3,FALSE)-LEN(リレーチーム!D34)),リレーチーム!D34),"")</f>
      </c>
      <c r="J29" t="e">
        <f>VLOOKUP(リレーチーム!E34,Sheet4!$B$3:$C$82,2,FALSE)</f>
        <v>#N/A</v>
      </c>
      <c r="K29" t="e">
        <f>VLOOKUP(リレーチーム!F34,Sheet4!$B$3:$C$82,2,FALSE)</f>
        <v>#N/A</v>
      </c>
      <c r="L29" t="e">
        <f>VLOOKUP(リレーチーム!G34,Sheet4!$B$3:$C$82,2,FALSE)</f>
        <v>#N/A</v>
      </c>
      <c r="M29" t="e">
        <f>VLOOKUP(リレーチーム!H34,Sheet4!$B$3:$C$82,2,FALSE)</f>
        <v>#N/A</v>
      </c>
      <c r="N29" t="e">
        <f>VLOOKUP(リレーチーム!I34,Sheet4!$B$3:$C$82,2,FALSE)</f>
        <v>#N/A</v>
      </c>
      <c r="O29" t="e">
        <f>VLOOKUP(リレーチーム!J34,Sheet4!$B$3:$C$82,2,FALSE)</f>
        <v>#N/A</v>
      </c>
    </row>
    <row r="30" spans="1:15" ht="16.5">
      <c r="A30">
        <f>CONCATENATE(リレーチーム!C35)</f>
      </c>
      <c r="B30">
        <f>CONCATENATE('団体CSV'!$F$2)</f>
      </c>
      <c r="C30">
        <f>CONCATENATE('競技者一覧'!$C$4)</f>
      </c>
      <c r="D30">
        <v>29</v>
      </c>
      <c r="E30">
        <f>CONCATENATE(リレーチーム!B35)</f>
      </c>
      <c r="G30">
        <f>_xlfn.IFERROR(CONCATENATE(REPT("0",VLOOKUP(リレーチーム!C35,'競技コード'!$C$2:$E$54,3,FALSE)-LEN(リレーチーム!D35)),リレーチーム!D35),"")</f>
      </c>
      <c r="J30" t="e">
        <f>VLOOKUP(リレーチーム!E35,Sheet4!$B$3:$C$82,2,FALSE)</f>
        <v>#N/A</v>
      </c>
      <c r="K30" t="e">
        <f>VLOOKUP(リレーチーム!F35,Sheet4!$B$3:$C$82,2,FALSE)</f>
        <v>#N/A</v>
      </c>
      <c r="L30" t="e">
        <f>VLOOKUP(リレーチーム!G35,Sheet4!$B$3:$C$82,2,FALSE)</f>
        <v>#N/A</v>
      </c>
      <c r="M30" t="e">
        <f>VLOOKUP(リレーチーム!H35,Sheet4!$B$3:$C$82,2,FALSE)</f>
        <v>#N/A</v>
      </c>
      <c r="N30" t="e">
        <f>VLOOKUP(リレーチーム!I35,Sheet4!$B$3:$C$82,2,FALSE)</f>
        <v>#N/A</v>
      </c>
      <c r="O30" t="e">
        <f>VLOOKUP(リレーチーム!J35,Sheet4!$B$3:$C$82,2,FALSE)</f>
        <v>#N/A</v>
      </c>
    </row>
    <row r="31" spans="1:15" ht="16.5">
      <c r="A31">
        <f>CONCATENATE(リレーチーム!C36)</f>
      </c>
      <c r="B31">
        <f>CONCATENATE('団体CSV'!$F$2)</f>
      </c>
      <c r="C31">
        <f>CONCATENATE('競技者一覧'!$C$4)</f>
      </c>
      <c r="D31">
        <v>29</v>
      </c>
      <c r="E31">
        <f>CONCATENATE(リレーチーム!B36)</f>
      </c>
      <c r="G31">
        <f>_xlfn.IFERROR(CONCATENATE(REPT("0",VLOOKUP(リレーチーム!C36,'競技コード'!$C$2:$E$54,3,FALSE)-LEN(リレーチーム!D36)),リレーチーム!D36),"")</f>
      </c>
      <c r="J31" t="e">
        <f>VLOOKUP(リレーチーム!E36,Sheet4!$B$3:$C$82,2,FALSE)</f>
        <v>#N/A</v>
      </c>
      <c r="K31" t="e">
        <f>VLOOKUP(リレーチーム!F36,Sheet4!$B$3:$C$82,2,FALSE)</f>
        <v>#N/A</v>
      </c>
      <c r="L31" t="e">
        <f>VLOOKUP(リレーチーム!G36,Sheet4!$B$3:$C$82,2,FALSE)</f>
        <v>#N/A</v>
      </c>
      <c r="M31" t="e">
        <f>VLOOKUP(リレーチーム!H36,Sheet4!$B$3:$C$82,2,FALSE)</f>
        <v>#N/A</v>
      </c>
      <c r="N31" t="e">
        <f>VLOOKUP(リレーチーム!I36,Sheet4!$B$3:$C$82,2,FALSE)</f>
        <v>#N/A</v>
      </c>
      <c r="O31" t="e">
        <f>VLOOKUP(リレーチーム!J36,Sheet4!$B$3:$C$82,2,FALSE)</f>
        <v>#N/A</v>
      </c>
    </row>
    <row r="32" spans="1:15" ht="16.5">
      <c r="A32">
        <f>CONCATENATE(リレーチーム!C37)</f>
      </c>
      <c r="B32">
        <f>CONCATENATE('団体CSV'!$F$2)</f>
      </c>
      <c r="C32">
        <f>CONCATENATE('競技者一覧'!$C$4)</f>
      </c>
      <c r="D32">
        <v>29</v>
      </c>
      <c r="E32">
        <f>CONCATENATE(リレーチーム!B37)</f>
      </c>
      <c r="G32">
        <f>_xlfn.IFERROR(CONCATENATE(REPT("0",VLOOKUP(リレーチーム!C37,'競技コード'!$C$2:$E$54,3,FALSE)-LEN(リレーチーム!D37)),リレーチーム!D37),"")</f>
      </c>
      <c r="J32" t="e">
        <f>VLOOKUP(リレーチーム!E37,Sheet4!$B$3:$C$82,2,FALSE)</f>
        <v>#N/A</v>
      </c>
      <c r="K32" t="e">
        <f>VLOOKUP(リレーチーム!F37,Sheet4!$B$3:$C$82,2,FALSE)</f>
        <v>#N/A</v>
      </c>
      <c r="L32" t="e">
        <f>VLOOKUP(リレーチーム!G37,Sheet4!$B$3:$C$82,2,FALSE)</f>
        <v>#N/A</v>
      </c>
      <c r="M32" t="e">
        <f>VLOOKUP(リレーチーム!H37,Sheet4!$B$3:$C$82,2,FALSE)</f>
        <v>#N/A</v>
      </c>
      <c r="N32" t="e">
        <f>VLOOKUP(リレーチーム!I37,Sheet4!$B$3:$C$82,2,FALSE)</f>
        <v>#N/A</v>
      </c>
      <c r="O32" t="e">
        <f>VLOOKUP(リレーチーム!J37,Sheet4!$B$3:$C$82,2,FALSE)</f>
        <v>#N/A</v>
      </c>
    </row>
    <row r="33" spans="1:15" ht="16.5">
      <c r="A33">
        <f>CONCATENATE(リレーチーム!C38)</f>
      </c>
      <c r="B33">
        <f>CONCATENATE('団体CSV'!$F$2)</f>
      </c>
      <c r="C33">
        <f>CONCATENATE('競技者一覧'!$C$4)</f>
      </c>
      <c r="D33">
        <v>29</v>
      </c>
      <c r="E33">
        <f>CONCATENATE(リレーチーム!B38)</f>
      </c>
      <c r="G33">
        <f>_xlfn.IFERROR(CONCATENATE(REPT("0",VLOOKUP(リレーチーム!C38,'競技コード'!$C$2:$E$54,3,FALSE)-LEN(リレーチーム!D38)),リレーチーム!D38),"")</f>
      </c>
      <c r="J33" t="e">
        <f>VLOOKUP(リレーチーム!E38,Sheet4!$B$3:$C$82,2,FALSE)</f>
        <v>#N/A</v>
      </c>
      <c r="K33" t="e">
        <f>VLOOKUP(リレーチーム!F38,Sheet4!$B$3:$C$82,2,FALSE)</f>
        <v>#N/A</v>
      </c>
      <c r="L33" t="e">
        <f>VLOOKUP(リレーチーム!G38,Sheet4!$B$3:$C$82,2,FALSE)</f>
        <v>#N/A</v>
      </c>
      <c r="M33" t="e">
        <f>VLOOKUP(リレーチーム!H38,Sheet4!$B$3:$C$82,2,FALSE)</f>
        <v>#N/A</v>
      </c>
      <c r="N33" t="e">
        <f>VLOOKUP(リレーチーム!I38,Sheet4!$B$3:$C$82,2,FALSE)</f>
        <v>#N/A</v>
      </c>
      <c r="O33" t="e">
        <f>VLOOKUP(リレーチーム!J38,Sheet4!$B$3:$C$82,2,FALSE)</f>
        <v>#N/A</v>
      </c>
    </row>
    <row r="34" spans="1:15" ht="16.5">
      <c r="A34">
        <f>CONCATENATE(リレーチーム!C39)</f>
      </c>
      <c r="B34">
        <f>CONCATENATE('団体CSV'!$F$2)</f>
      </c>
      <c r="C34">
        <f>CONCATENATE('競技者一覧'!$C$4)</f>
      </c>
      <c r="D34">
        <v>29</v>
      </c>
      <c r="E34">
        <f>CONCATENATE(リレーチーム!B39)</f>
      </c>
      <c r="G34">
        <f>_xlfn.IFERROR(CONCATENATE(REPT("0",VLOOKUP(リレーチーム!C39,'競技コード'!$C$2:$E$54,3,FALSE)-LEN(リレーチーム!D39)),リレーチーム!D39),"")</f>
      </c>
      <c r="J34" t="e">
        <f>VLOOKUP(リレーチーム!E39,Sheet4!$B$3:$C$82,2,FALSE)</f>
        <v>#N/A</v>
      </c>
      <c r="K34" t="e">
        <f>VLOOKUP(リレーチーム!F39,Sheet4!$B$3:$C$82,2,FALSE)</f>
        <v>#N/A</v>
      </c>
      <c r="L34" t="e">
        <f>VLOOKUP(リレーチーム!G39,Sheet4!$B$3:$C$82,2,FALSE)</f>
        <v>#N/A</v>
      </c>
      <c r="M34" t="e">
        <f>VLOOKUP(リレーチーム!H39,Sheet4!$B$3:$C$82,2,FALSE)</f>
        <v>#N/A</v>
      </c>
      <c r="N34" t="e">
        <f>VLOOKUP(リレーチーム!I39,Sheet4!$B$3:$C$82,2,FALSE)</f>
        <v>#N/A</v>
      </c>
      <c r="O34" t="e">
        <f>VLOOKUP(リレーチーム!J39,Sheet4!$B$3:$C$82,2,FALSE)</f>
        <v>#N/A</v>
      </c>
    </row>
    <row r="35" spans="1:15" ht="16.5">
      <c r="A35">
        <f>CONCATENATE(リレーチーム!C40)</f>
      </c>
      <c r="B35">
        <f>CONCATENATE('団体CSV'!$F$2)</f>
      </c>
      <c r="C35">
        <f>CONCATENATE('競技者一覧'!$C$4)</f>
      </c>
      <c r="D35">
        <v>29</v>
      </c>
      <c r="E35">
        <f>CONCATENATE(リレーチーム!B40)</f>
      </c>
      <c r="G35">
        <f>_xlfn.IFERROR(CONCATENATE(REPT("0",VLOOKUP(リレーチーム!C40,'競技コード'!$C$2:$E$54,3,FALSE)-LEN(リレーチーム!D40)),リレーチーム!D40),"")</f>
      </c>
      <c r="J35" t="e">
        <f>VLOOKUP(リレーチーム!E40,Sheet4!$B$3:$C$82,2,FALSE)</f>
        <v>#N/A</v>
      </c>
      <c r="K35" t="e">
        <f>VLOOKUP(リレーチーム!F40,Sheet4!$B$3:$C$82,2,FALSE)</f>
        <v>#N/A</v>
      </c>
      <c r="L35" t="e">
        <f>VLOOKUP(リレーチーム!G40,Sheet4!$B$3:$C$82,2,FALSE)</f>
        <v>#N/A</v>
      </c>
      <c r="M35" t="e">
        <f>VLOOKUP(リレーチーム!H40,Sheet4!$B$3:$C$82,2,FALSE)</f>
        <v>#N/A</v>
      </c>
      <c r="N35" t="e">
        <f>VLOOKUP(リレーチーム!I40,Sheet4!$B$3:$C$82,2,FALSE)</f>
        <v>#N/A</v>
      </c>
      <c r="O35" t="e">
        <f>VLOOKUP(リレーチーム!J40,Sheet4!$B$3:$C$82,2,FALSE)</f>
        <v>#N/A</v>
      </c>
    </row>
    <row r="36" spans="1:15" ht="16.5">
      <c r="A36">
        <f>CONCATENATE(リレーチーム!C41)</f>
      </c>
      <c r="B36">
        <f>CONCATENATE('団体CSV'!$F$2)</f>
      </c>
      <c r="C36">
        <f>CONCATENATE('競技者一覧'!$C$4)</f>
      </c>
      <c r="D36">
        <v>29</v>
      </c>
      <c r="E36">
        <f>CONCATENATE(リレーチーム!B41)</f>
      </c>
      <c r="G36">
        <f>_xlfn.IFERROR(CONCATENATE(REPT("0",VLOOKUP(リレーチーム!C41,'競技コード'!$C$2:$E$54,3,FALSE)-LEN(リレーチーム!D41)),リレーチーム!D41),"")</f>
      </c>
      <c r="J36" t="e">
        <f>VLOOKUP(リレーチーム!E41,Sheet4!$B$3:$C$82,2,FALSE)</f>
        <v>#N/A</v>
      </c>
      <c r="K36" t="e">
        <f>VLOOKUP(リレーチーム!F41,Sheet4!$B$3:$C$82,2,FALSE)</f>
        <v>#N/A</v>
      </c>
      <c r="L36" t="e">
        <f>VLOOKUP(リレーチーム!G41,Sheet4!$B$3:$C$82,2,FALSE)</f>
        <v>#N/A</v>
      </c>
      <c r="M36" t="e">
        <f>VLOOKUP(リレーチーム!H41,Sheet4!$B$3:$C$82,2,FALSE)</f>
        <v>#N/A</v>
      </c>
      <c r="N36" t="e">
        <f>VLOOKUP(リレーチーム!I41,Sheet4!$B$3:$C$82,2,FALSE)</f>
        <v>#N/A</v>
      </c>
      <c r="O36" t="e">
        <f>VLOOKUP(リレーチーム!J41,Sheet4!$B$3:$C$82,2,FALSE)</f>
        <v>#N/A</v>
      </c>
    </row>
    <row r="37" spans="1:15" ht="16.5">
      <c r="A37">
        <f>CONCATENATE(リレーチーム!C42)</f>
      </c>
      <c r="B37">
        <f>CONCATENATE('団体CSV'!$F$2)</f>
      </c>
      <c r="C37">
        <f>CONCATENATE('競技者一覧'!$C$4)</f>
      </c>
      <c r="D37">
        <v>29</v>
      </c>
      <c r="E37">
        <f>CONCATENATE(リレーチーム!B42)</f>
      </c>
      <c r="G37">
        <f>_xlfn.IFERROR(CONCATENATE(REPT("0",VLOOKUP(リレーチーム!C42,'競技コード'!$C$2:$E$54,3,FALSE)-LEN(リレーチーム!D42)),リレーチーム!D42),"")</f>
      </c>
      <c r="J37" t="e">
        <f>VLOOKUP(リレーチーム!E42,Sheet4!$B$3:$C$82,2,FALSE)</f>
        <v>#N/A</v>
      </c>
      <c r="K37" t="e">
        <f>VLOOKUP(リレーチーム!F42,Sheet4!$B$3:$C$82,2,FALSE)</f>
        <v>#N/A</v>
      </c>
      <c r="L37" t="e">
        <f>VLOOKUP(リレーチーム!G42,Sheet4!$B$3:$C$82,2,FALSE)</f>
        <v>#N/A</v>
      </c>
      <c r="M37" t="e">
        <f>VLOOKUP(リレーチーム!H42,Sheet4!$B$3:$C$82,2,FALSE)</f>
        <v>#N/A</v>
      </c>
      <c r="N37" t="e">
        <f>VLOOKUP(リレーチーム!I42,Sheet4!$B$3:$C$82,2,FALSE)</f>
        <v>#N/A</v>
      </c>
      <c r="O37" t="e">
        <f>VLOOKUP(リレーチーム!J42,Sheet4!$B$3:$C$82,2,FALSE)</f>
        <v>#N/A</v>
      </c>
    </row>
    <row r="38" spans="1:15" ht="16.5">
      <c r="A38">
        <f>CONCATENATE(リレーチーム!C43)</f>
      </c>
      <c r="B38">
        <f>CONCATENATE('団体CSV'!$F$2)</f>
      </c>
      <c r="C38">
        <f>CONCATENATE('競技者一覧'!$C$4)</f>
      </c>
      <c r="D38">
        <v>29</v>
      </c>
      <c r="E38">
        <f>CONCATENATE(リレーチーム!B43)</f>
      </c>
      <c r="G38">
        <f>_xlfn.IFERROR(CONCATENATE(REPT("0",VLOOKUP(リレーチーム!C43,'競技コード'!$C$2:$E$54,3,FALSE)-LEN(リレーチーム!D43)),リレーチーム!D43),"")</f>
      </c>
      <c r="J38" t="e">
        <f>VLOOKUP(リレーチーム!E43,Sheet4!$B$3:$C$82,2,FALSE)</f>
        <v>#N/A</v>
      </c>
      <c r="K38" t="e">
        <f>VLOOKUP(リレーチーム!F43,Sheet4!$B$3:$C$82,2,FALSE)</f>
        <v>#N/A</v>
      </c>
      <c r="L38" t="e">
        <f>VLOOKUP(リレーチーム!G43,Sheet4!$B$3:$C$82,2,FALSE)</f>
        <v>#N/A</v>
      </c>
      <c r="M38" t="e">
        <f>VLOOKUP(リレーチーム!H43,Sheet4!$B$3:$C$82,2,FALSE)</f>
        <v>#N/A</v>
      </c>
      <c r="N38" t="e">
        <f>VLOOKUP(リレーチーム!I43,Sheet4!$B$3:$C$82,2,FALSE)</f>
        <v>#N/A</v>
      </c>
      <c r="O38" t="e">
        <f>VLOOKUP(リレーチーム!J43,Sheet4!$B$3:$C$82,2,FALSE)</f>
        <v>#N/A</v>
      </c>
    </row>
    <row r="39" spans="1:15" ht="16.5">
      <c r="A39">
        <f>CONCATENATE(リレーチーム!C44)</f>
      </c>
      <c r="B39">
        <f>CONCATENATE('団体CSV'!$F$2)</f>
      </c>
      <c r="C39">
        <f>CONCATENATE('競技者一覧'!$C$4)</f>
      </c>
      <c r="D39">
        <v>29</v>
      </c>
      <c r="E39">
        <f>CONCATENATE(リレーチーム!B44)</f>
      </c>
      <c r="G39">
        <f>_xlfn.IFERROR(CONCATENATE(REPT("0",VLOOKUP(リレーチーム!C44,'競技コード'!$C$2:$E$54,3,FALSE)-LEN(リレーチーム!D44)),リレーチーム!D44),"")</f>
      </c>
      <c r="J39" t="e">
        <f>VLOOKUP(リレーチーム!E44,Sheet4!$B$3:$C$82,2,FALSE)</f>
        <v>#N/A</v>
      </c>
      <c r="K39" t="e">
        <f>VLOOKUP(リレーチーム!F44,Sheet4!$B$3:$C$82,2,FALSE)</f>
        <v>#N/A</v>
      </c>
      <c r="L39" t="e">
        <f>VLOOKUP(リレーチーム!G44,Sheet4!$B$3:$C$82,2,FALSE)</f>
        <v>#N/A</v>
      </c>
      <c r="M39" t="e">
        <f>VLOOKUP(リレーチーム!H44,Sheet4!$B$3:$C$82,2,FALSE)</f>
        <v>#N/A</v>
      </c>
      <c r="N39" t="e">
        <f>VLOOKUP(リレーチーム!I44,Sheet4!$B$3:$C$82,2,FALSE)</f>
        <v>#N/A</v>
      </c>
      <c r="O39" t="e">
        <f>VLOOKUP(リレーチーム!J44,Sheet4!$B$3:$C$82,2,FALSE)</f>
        <v>#N/A</v>
      </c>
    </row>
    <row r="40" spans="1:15" ht="16.5">
      <c r="A40">
        <f>CONCATENATE(リレーチーム!C45)</f>
      </c>
      <c r="B40">
        <f>CONCATENATE('団体CSV'!$F$2)</f>
      </c>
      <c r="C40">
        <f>CONCATENATE('競技者一覧'!$C$4)</f>
      </c>
      <c r="D40">
        <v>29</v>
      </c>
      <c r="E40">
        <f>CONCATENATE(リレーチーム!B45)</f>
      </c>
      <c r="G40">
        <f>_xlfn.IFERROR(CONCATENATE(REPT("0",VLOOKUP(リレーチーム!C45,'競技コード'!$C$2:$E$54,3,FALSE)-LEN(リレーチーム!D45)),リレーチーム!D45),"")</f>
      </c>
      <c r="J40" t="e">
        <f>VLOOKUP(リレーチーム!E45,Sheet4!$B$3:$C$82,2,FALSE)</f>
        <v>#N/A</v>
      </c>
      <c r="K40" t="e">
        <f>VLOOKUP(リレーチーム!F45,Sheet4!$B$3:$C$82,2,FALSE)</f>
        <v>#N/A</v>
      </c>
      <c r="L40" t="e">
        <f>VLOOKUP(リレーチーム!G45,Sheet4!$B$3:$C$82,2,FALSE)</f>
        <v>#N/A</v>
      </c>
      <c r="M40" t="e">
        <f>VLOOKUP(リレーチーム!H45,Sheet4!$B$3:$C$82,2,FALSE)</f>
        <v>#N/A</v>
      </c>
      <c r="N40" t="e">
        <f>VLOOKUP(リレーチーム!I45,Sheet4!$B$3:$C$82,2,FALSE)</f>
        <v>#N/A</v>
      </c>
      <c r="O40" t="e">
        <f>VLOOKUP(リレーチーム!J45,Sheet4!$B$3:$C$82,2,FALSE)</f>
        <v>#N/A</v>
      </c>
    </row>
    <row r="41" spans="1:15" ht="16.5">
      <c r="A41">
        <f>CONCATENATE(リレーチーム!C46)</f>
      </c>
      <c r="B41">
        <f>CONCATENATE('団体CSV'!$F$2)</f>
      </c>
      <c r="C41">
        <f>CONCATENATE('競技者一覧'!$C$4)</f>
      </c>
      <c r="D41">
        <v>29</v>
      </c>
      <c r="E41">
        <f>CONCATENATE(リレーチーム!B46)</f>
      </c>
      <c r="G41">
        <f>_xlfn.IFERROR(CONCATENATE(REPT("0",VLOOKUP(リレーチーム!C46,'競技コード'!$C$2:$E$54,3,FALSE)-LEN(リレーチーム!D46)),リレーチーム!D46),"")</f>
      </c>
      <c r="J41" t="e">
        <f>VLOOKUP(リレーチーム!E46,Sheet4!$B$3:$C$82,2,FALSE)</f>
        <v>#N/A</v>
      </c>
      <c r="K41" t="e">
        <f>VLOOKUP(リレーチーム!F46,Sheet4!$B$3:$C$82,2,FALSE)</f>
        <v>#N/A</v>
      </c>
      <c r="L41" t="e">
        <f>VLOOKUP(リレーチーム!G46,Sheet4!$B$3:$C$82,2,FALSE)</f>
        <v>#N/A</v>
      </c>
      <c r="M41" t="e">
        <f>VLOOKUP(リレーチーム!H46,Sheet4!$B$3:$C$82,2,FALSE)</f>
        <v>#N/A</v>
      </c>
      <c r="N41" t="e">
        <f>VLOOKUP(リレーチーム!I46,Sheet4!$B$3:$C$82,2,FALSE)</f>
        <v>#N/A</v>
      </c>
      <c r="O41" t="e">
        <f>VLOOKUP(リレーチーム!J46,Sheet4!$B$3:$C$82,2,FALSE)</f>
        <v>#N/A</v>
      </c>
    </row>
    <row r="42" spans="1:15" ht="16.5">
      <c r="A42">
        <f>CONCATENATE(リレーチーム!C47)</f>
      </c>
      <c r="B42">
        <f>CONCATENATE('団体CSV'!$F$2)</f>
      </c>
      <c r="C42">
        <f>CONCATENATE('競技者一覧'!$C$4)</f>
      </c>
      <c r="D42">
        <v>29</v>
      </c>
      <c r="E42">
        <f>CONCATENATE(リレーチーム!B47)</f>
      </c>
      <c r="G42">
        <f>_xlfn.IFERROR(CONCATENATE(REPT("0",VLOOKUP(リレーチーム!C47,'競技コード'!$C$2:$E$54,3,FALSE)-LEN(リレーチーム!D47)),リレーチーム!D47),"")</f>
      </c>
      <c r="J42" t="e">
        <f>VLOOKUP(リレーチーム!E47,Sheet4!$B$3:$C$82,2,FALSE)</f>
        <v>#N/A</v>
      </c>
      <c r="K42" t="e">
        <f>VLOOKUP(リレーチーム!F47,Sheet4!$B$3:$C$82,2,FALSE)</f>
        <v>#N/A</v>
      </c>
      <c r="L42" t="e">
        <f>VLOOKUP(リレーチーム!G47,Sheet4!$B$3:$C$82,2,FALSE)</f>
        <v>#N/A</v>
      </c>
      <c r="M42" t="e">
        <f>VLOOKUP(リレーチーム!H47,Sheet4!$B$3:$C$82,2,FALSE)</f>
        <v>#N/A</v>
      </c>
      <c r="N42" t="e">
        <f>VLOOKUP(リレーチーム!I47,Sheet4!$B$3:$C$82,2,FALSE)</f>
        <v>#N/A</v>
      </c>
      <c r="O42" t="e">
        <f>VLOOKUP(リレーチーム!J47,Sheet4!$B$3:$C$82,2,FALSE)</f>
        <v>#N/A</v>
      </c>
    </row>
    <row r="43" spans="1:15" ht="16.5">
      <c r="A43">
        <f>CONCATENATE(リレーチーム!C48)</f>
      </c>
      <c r="B43">
        <f>CONCATENATE('団体CSV'!$F$2)</f>
      </c>
      <c r="C43">
        <f>CONCATENATE('競技者一覧'!$C$4)</f>
      </c>
      <c r="D43">
        <v>29</v>
      </c>
      <c r="E43">
        <f>CONCATENATE(リレーチーム!B48)</f>
      </c>
      <c r="G43">
        <f>_xlfn.IFERROR(CONCATENATE(REPT("0",VLOOKUP(リレーチーム!C48,'競技コード'!$C$2:$E$54,3,FALSE)-LEN(リレーチーム!D48)),リレーチーム!D48),"")</f>
      </c>
      <c r="J43" t="e">
        <f>VLOOKUP(リレーチーム!E48,Sheet4!$B$3:$C$82,2,FALSE)</f>
        <v>#N/A</v>
      </c>
      <c r="K43" t="e">
        <f>VLOOKUP(リレーチーム!F48,Sheet4!$B$3:$C$82,2,FALSE)</f>
        <v>#N/A</v>
      </c>
      <c r="L43" t="e">
        <f>VLOOKUP(リレーチーム!G48,Sheet4!$B$3:$C$82,2,FALSE)</f>
        <v>#N/A</v>
      </c>
      <c r="M43" t="e">
        <f>VLOOKUP(リレーチーム!H48,Sheet4!$B$3:$C$82,2,FALSE)</f>
        <v>#N/A</v>
      </c>
      <c r="N43" t="e">
        <f>VLOOKUP(リレーチーム!I48,Sheet4!$B$3:$C$82,2,FALSE)</f>
        <v>#N/A</v>
      </c>
      <c r="O43" t="e">
        <f>VLOOKUP(リレーチーム!J48,Sheet4!$B$3:$C$82,2,FALSE)</f>
        <v>#N/A</v>
      </c>
    </row>
    <row r="44" spans="1:15" ht="16.5">
      <c r="A44">
        <f>CONCATENATE(リレーチーム!C49)</f>
      </c>
      <c r="B44">
        <f>CONCATENATE('団体CSV'!$F$2)</f>
      </c>
      <c r="C44">
        <f>CONCATENATE('競技者一覧'!$C$4)</f>
      </c>
      <c r="D44">
        <v>29</v>
      </c>
      <c r="E44">
        <f>CONCATENATE(リレーチーム!B49)</f>
      </c>
      <c r="G44">
        <f>_xlfn.IFERROR(CONCATENATE(REPT("0",VLOOKUP(リレーチーム!C49,'競技コード'!$C$2:$E$54,3,FALSE)-LEN(リレーチーム!D49)),リレーチーム!D49),"")</f>
      </c>
      <c r="J44" t="e">
        <f>VLOOKUP(リレーチーム!E49,Sheet4!$B$3:$C$82,2,FALSE)</f>
        <v>#N/A</v>
      </c>
      <c r="K44" t="e">
        <f>VLOOKUP(リレーチーム!F49,Sheet4!$B$3:$C$82,2,FALSE)</f>
        <v>#N/A</v>
      </c>
      <c r="L44" t="e">
        <f>VLOOKUP(リレーチーム!G49,Sheet4!$B$3:$C$82,2,FALSE)</f>
        <v>#N/A</v>
      </c>
      <c r="M44" t="e">
        <f>VLOOKUP(リレーチーム!H49,Sheet4!$B$3:$C$82,2,FALSE)</f>
        <v>#N/A</v>
      </c>
      <c r="N44" t="e">
        <f>VLOOKUP(リレーチーム!I49,Sheet4!$B$3:$C$82,2,FALSE)</f>
        <v>#N/A</v>
      </c>
      <c r="O44" t="e">
        <f>VLOOKUP(リレーチーム!J49,Sheet4!$B$3:$C$82,2,FALSE)</f>
        <v>#N/A</v>
      </c>
    </row>
    <row r="45" spans="1:15" ht="16.5">
      <c r="A45">
        <f>CONCATENATE(リレーチーム!C50)</f>
      </c>
      <c r="B45">
        <f>CONCATENATE('団体CSV'!$F$2)</f>
      </c>
      <c r="C45">
        <f>CONCATENATE('競技者一覧'!$C$4)</f>
      </c>
      <c r="D45">
        <v>29</v>
      </c>
      <c r="E45">
        <f>CONCATENATE(リレーチーム!B50)</f>
      </c>
      <c r="G45">
        <f>_xlfn.IFERROR(CONCATENATE(REPT("0",VLOOKUP(リレーチーム!C50,'競技コード'!$C$2:$E$54,3,FALSE)-LEN(リレーチーム!D50)),リレーチーム!D50),"")</f>
      </c>
      <c r="J45" t="e">
        <f>VLOOKUP(リレーチーム!E50,Sheet4!$B$3:$C$82,2,FALSE)</f>
        <v>#N/A</v>
      </c>
      <c r="K45" t="e">
        <f>VLOOKUP(リレーチーム!F50,Sheet4!$B$3:$C$82,2,FALSE)</f>
        <v>#N/A</v>
      </c>
      <c r="L45" t="e">
        <f>VLOOKUP(リレーチーム!G50,Sheet4!$B$3:$C$82,2,FALSE)</f>
        <v>#N/A</v>
      </c>
      <c r="M45" t="e">
        <f>VLOOKUP(リレーチーム!H50,Sheet4!$B$3:$C$82,2,FALSE)</f>
        <v>#N/A</v>
      </c>
      <c r="N45" t="e">
        <f>VLOOKUP(リレーチーム!I50,Sheet4!$B$3:$C$82,2,FALSE)</f>
        <v>#N/A</v>
      </c>
      <c r="O45" t="e">
        <f>VLOOKUP(リレーチーム!J50,Sheet4!$B$3:$C$82,2,FALSE)</f>
        <v>#N/A</v>
      </c>
    </row>
    <row r="46" spans="1:15" ht="16.5">
      <c r="A46">
        <f>CONCATENATE(リレーチーム!C51)</f>
      </c>
      <c r="B46">
        <f>CONCATENATE('団体CSV'!$F$2)</f>
      </c>
      <c r="C46">
        <f>CONCATENATE('競技者一覧'!$C$4)</f>
      </c>
      <c r="D46">
        <v>29</v>
      </c>
      <c r="E46">
        <f>CONCATENATE(リレーチーム!B51)</f>
      </c>
      <c r="G46">
        <f>_xlfn.IFERROR(CONCATENATE(REPT("0",VLOOKUP(リレーチーム!C51,'競技コード'!$C$2:$E$54,3,FALSE)-LEN(リレーチーム!D51)),リレーチーム!D51),"")</f>
      </c>
      <c r="J46" t="e">
        <f>VLOOKUP(リレーチーム!E51,Sheet4!$B$3:$C$82,2,FALSE)</f>
        <v>#N/A</v>
      </c>
      <c r="K46" t="e">
        <f>VLOOKUP(リレーチーム!F51,Sheet4!$B$3:$C$82,2,FALSE)</f>
        <v>#N/A</v>
      </c>
      <c r="L46" t="e">
        <f>VLOOKUP(リレーチーム!G51,Sheet4!$B$3:$C$82,2,FALSE)</f>
        <v>#N/A</v>
      </c>
      <c r="M46" t="e">
        <f>VLOOKUP(リレーチーム!H51,Sheet4!$B$3:$C$82,2,FALSE)</f>
        <v>#N/A</v>
      </c>
      <c r="N46" t="e">
        <f>VLOOKUP(リレーチーム!I51,Sheet4!$B$3:$C$82,2,FALSE)</f>
        <v>#N/A</v>
      </c>
      <c r="O46" t="e">
        <f>VLOOKUP(リレーチーム!J51,Sheet4!$B$3:$C$82,2,FALSE)</f>
        <v>#N/A</v>
      </c>
    </row>
    <row r="47" spans="1:15" ht="16.5">
      <c r="A47">
        <f>CONCATENATE(リレーチーム!C52)</f>
      </c>
      <c r="B47">
        <f>CONCATENATE('団体CSV'!$F$2)</f>
      </c>
      <c r="C47">
        <f>CONCATENATE('競技者一覧'!$C$4)</f>
      </c>
      <c r="D47">
        <v>29</v>
      </c>
      <c r="E47">
        <f>CONCATENATE(リレーチーム!B52)</f>
      </c>
      <c r="G47">
        <f>_xlfn.IFERROR(CONCATENATE(REPT("0",VLOOKUP(リレーチーム!C52,'競技コード'!$C$2:$E$54,3,FALSE)-LEN(リレーチーム!D52)),リレーチーム!D52),"")</f>
      </c>
      <c r="J47" t="e">
        <f>VLOOKUP(リレーチーム!E52,Sheet4!$B$3:$C$82,2,FALSE)</f>
        <v>#N/A</v>
      </c>
      <c r="K47" t="e">
        <f>VLOOKUP(リレーチーム!F52,Sheet4!$B$3:$C$82,2,FALSE)</f>
        <v>#N/A</v>
      </c>
      <c r="L47" t="e">
        <f>VLOOKUP(リレーチーム!G52,Sheet4!$B$3:$C$82,2,FALSE)</f>
        <v>#N/A</v>
      </c>
      <c r="M47" t="e">
        <f>VLOOKUP(リレーチーム!H52,Sheet4!$B$3:$C$82,2,FALSE)</f>
        <v>#N/A</v>
      </c>
      <c r="N47" t="e">
        <f>VLOOKUP(リレーチーム!I52,Sheet4!$B$3:$C$82,2,FALSE)</f>
        <v>#N/A</v>
      </c>
      <c r="O47" t="e">
        <f>VLOOKUP(リレーチーム!J52,Sheet4!$B$3:$C$82,2,FALSE)</f>
        <v>#N/A</v>
      </c>
    </row>
    <row r="48" spans="1:15" ht="16.5">
      <c r="A48">
        <f>CONCATENATE(リレーチーム!C53)</f>
      </c>
      <c r="B48">
        <f>CONCATENATE('団体CSV'!$F$2)</f>
      </c>
      <c r="C48">
        <f>CONCATENATE('競技者一覧'!$C$4)</f>
      </c>
      <c r="D48">
        <v>29</v>
      </c>
      <c r="E48">
        <f>CONCATENATE(リレーチーム!B53)</f>
      </c>
      <c r="G48">
        <f>_xlfn.IFERROR(CONCATENATE(REPT("0",VLOOKUP(リレーチーム!C53,'競技コード'!$C$2:$E$54,3,FALSE)-LEN(リレーチーム!D53)),リレーチーム!D53),"")</f>
      </c>
      <c r="J48" t="e">
        <f>VLOOKUP(リレーチーム!E53,Sheet4!$B$3:$C$82,2,FALSE)</f>
        <v>#N/A</v>
      </c>
      <c r="K48" t="e">
        <f>VLOOKUP(リレーチーム!F53,Sheet4!$B$3:$C$82,2,FALSE)</f>
        <v>#N/A</v>
      </c>
      <c r="L48" t="e">
        <f>VLOOKUP(リレーチーム!G53,Sheet4!$B$3:$C$82,2,FALSE)</f>
        <v>#N/A</v>
      </c>
      <c r="M48" t="e">
        <f>VLOOKUP(リレーチーム!H53,Sheet4!$B$3:$C$82,2,FALSE)</f>
        <v>#N/A</v>
      </c>
      <c r="N48" t="e">
        <f>VLOOKUP(リレーチーム!I53,Sheet4!$B$3:$C$82,2,FALSE)</f>
        <v>#N/A</v>
      </c>
      <c r="O48" t="e">
        <f>VLOOKUP(リレーチーム!J53,Sheet4!$B$3:$C$82,2,FALSE)</f>
        <v>#N/A</v>
      </c>
    </row>
    <row r="49" spans="1:15" ht="16.5">
      <c r="A49">
        <f>CONCATENATE(リレーチーム!C54)</f>
      </c>
      <c r="B49">
        <f>CONCATENATE('団体CSV'!$F$2)</f>
      </c>
      <c r="C49">
        <f>CONCATENATE('競技者一覧'!$C$4)</f>
      </c>
      <c r="D49">
        <v>29</v>
      </c>
      <c r="E49">
        <f>CONCATENATE(リレーチーム!B54)</f>
      </c>
      <c r="G49">
        <f>_xlfn.IFERROR(CONCATENATE(REPT("0",VLOOKUP(リレーチーム!C54,'競技コード'!$C$2:$E$54,3,FALSE)-LEN(リレーチーム!D54)),リレーチーム!D54),"")</f>
      </c>
      <c r="J49" t="e">
        <f>VLOOKUP(リレーチーム!E54,Sheet4!$B$3:$C$82,2,FALSE)</f>
        <v>#N/A</v>
      </c>
      <c r="K49" t="e">
        <f>VLOOKUP(リレーチーム!F54,Sheet4!$B$3:$C$82,2,FALSE)</f>
        <v>#N/A</v>
      </c>
      <c r="L49" t="e">
        <f>VLOOKUP(リレーチーム!G54,Sheet4!$B$3:$C$82,2,FALSE)</f>
        <v>#N/A</v>
      </c>
      <c r="M49" t="e">
        <f>VLOOKUP(リレーチーム!H54,Sheet4!$B$3:$C$82,2,FALSE)</f>
        <v>#N/A</v>
      </c>
      <c r="N49" t="e">
        <f>VLOOKUP(リレーチーム!I54,Sheet4!$B$3:$C$82,2,FALSE)</f>
        <v>#N/A</v>
      </c>
      <c r="O49" t="e">
        <f>VLOOKUP(リレーチーム!J54,Sheet4!$B$3:$C$82,2,FALSE)</f>
        <v>#N/A</v>
      </c>
    </row>
    <row r="50" spans="1:15" ht="16.5">
      <c r="A50">
        <f>CONCATENATE(リレーチーム!C55)</f>
      </c>
      <c r="B50">
        <f>CONCATENATE('団体CSV'!$F$2)</f>
      </c>
      <c r="C50">
        <f>CONCATENATE('競技者一覧'!$C$4)</f>
      </c>
      <c r="D50">
        <v>29</v>
      </c>
      <c r="E50">
        <f>CONCATENATE(リレーチーム!B55)</f>
      </c>
      <c r="G50">
        <f>_xlfn.IFERROR(CONCATENATE(REPT("0",VLOOKUP(リレーチーム!C55,'競技コード'!$C$2:$E$54,3,FALSE)-LEN(リレーチーム!D55)),リレーチーム!D55),"")</f>
      </c>
      <c r="J50" t="e">
        <f>VLOOKUP(リレーチーム!E55,Sheet4!$B$3:$C$82,2,FALSE)</f>
        <v>#N/A</v>
      </c>
      <c r="K50" t="e">
        <f>VLOOKUP(リレーチーム!F55,Sheet4!$B$3:$C$82,2,FALSE)</f>
        <v>#N/A</v>
      </c>
      <c r="L50" t="e">
        <f>VLOOKUP(リレーチーム!G55,Sheet4!$B$3:$C$82,2,FALSE)</f>
        <v>#N/A</v>
      </c>
      <c r="M50" t="e">
        <f>VLOOKUP(リレーチーム!H55,Sheet4!$B$3:$C$82,2,FALSE)</f>
        <v>#N/A</v>
      </c>
      <c r="N50" t="e">
        <f>VLOOKUP(リレーチーム!I55,Sheet4!$B$3:$C$82,2,FALSE)</f>
        <v>#N/A</v>
      </c>
      <c r="O50" t="e">
        <f>VLOOKUP(リレーチーム!J55,Sheet4!$B$3:$C$82,2,FALSE)</f>
        <v>#N/A</v>
      </c>
    </row>
    <row r="51" spans="1:15" ht="16.5">
      <c r="A51">
        <f>CONCATENATE(リレーチーム!C56)</f>
      </c>
      <c r="B51">
        <f>CONCATENATE('団体CSV'!$F$2)</f>
      </c>
      <c r="C51">
        <f>CONCATENATE('競技者一覧'!$C$4)</f>
      </c>
      <c r="D51">
        <v>29</v>
      </c>
      <c r="E51">
        <f>CONCATENATE(リレーチーム!B56)</f>
      </c>
      <c r="G51">
        <f>_xlfn.IFERROR(CONCATENATE(REPT("0",VLOOKUP(リレーチーム!C56,'競技コード'!$C$2:$E$54,3,FALSE)-LEN(リレーチーム!D56)),リレーチーム!D56),"")</f>
      </c>
      <c r="J51" t="e">
        <f>VLOOKUP(リレーチーム!E56,Sheet4!$B$3:$C$82,2,FALSE)</f>
        <v>#N/A</v>
      </c>
      <c r="K51" t="e">
        <f>VLOOKUP(リレーチーム!F56,Sheet4!$B$3:$C$82,2,FALSE)</f>
        <v>#N/A</v>
      </c>
      <c r="L51" t="e">
        <f>VLOOKUP(リレーチーム!G56,Sheet4!$B$3:$C$82,2,FALSE)</f>
        <v>#N/A</v>
      </c>
      <c r="M51" t="e">
        <f>VLOOKUP(リレーチーム!H56,Sheet4!$B$3:$C$82,2,FALSE)</f>
        <v>#N/A</v>
      </c>
      <c r="N51" t="e">
        <f>VLOOKUP(リレーチーム!I56,Sheet4!$B$3:$C$82,2,FALSE)</f>
        <v>#N/A</v>
      </c>
      <c r="O51" t="e">
        <f>VLOOKUP(リレーチーム!J56,Sheet4!$B$3:$C$82,2,FALSE)</f>
        <v>#N/A</v>
      </c>
    </row>
  </sheetData>
  <sheetProtection password="EA74" sheet="1" objects="1" scenarios="1"/>
  <printOptions/>
  <pageMargins left="0.75" right="0.75" top="1" bottom="1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H81"/>
  <sheetViews>
    <sheetView workbookViewId="0" topLeftCell="A10">
      <selection activeCell="D30" sqref="D30"/>
    </sheetView>
  </sheetViews>
  <sheetFormatPr defaultColWidth="8.875" defaultRowHeight="13.5"/>
  <cols>
    <col min="1" max="2" width="8.875" style="0" customWidth="1"/>
    <col min="3" max="3" width="23.125" style="0" bestFit="1" customWidth="1"/>
    <col min="4" max="4" width="17.50390625" style="0" bestFit="1" customWidth="1"/>
    <col min="5" max="7" width="8.875" style="0" customWidth="1"/>
    <col min="8" max="8" width="9.125" style="14" customWidth="1"/>
  </cols>
  <sheetData>
    <row r="2" spans="2:8" ht="16.5">
      <c r="B2">
        <v>133</v>
      </c>
      <c r="C2" t="s">
        <v>119</v>
      </c>
      <c r="D2" t="s">
        <v>140</v>
      </c>
      <c r="E2">
        <v>290133</v>
      </c>
      <c r="H2" s="14" t="s">
        <v>163</v>
      </c>
    </row>
    <row r="3" spans="2:8" ht="16.5">
      <c r="B3">
        <v>120</v>
      </c>
      <c r="C3" t="s">
        <v>120</v>
      </c>
      <c r="D3" t="s">
        <v>141</v>
      </c>
      <c r="E3">
        <v>290120</v>
      </c>
      <c r="H3" s="14" t="s">
        <v>164</v>
      </c>
    </row>
    <row r="4" spans="2:8" ht="16.5">
      <c r="B4">
        <v>134</v>
      </c>
      <c r="C4" s="20" t="s">
        <v>138</v>
      </c>
      <c r="D4" t="s">
        <v>142</v>
      </c>
      <c r="E4">
        <v>290134</v>
      </c>
      <c r="H4" s="14" t="s">
        <v>165</v>
      </c>
    </row>
    <row r="5" spans="2:8" ht="16.5">
      <c r="B5">
        <v>124</v>
      </c>
      <c r="C5" t="s">
        <v>121</v>
      </c>
      <c r="D5" t="s">
        <v>143</v>
      </c>
      <c r="E5">
        <v>290124</v>
      </c>
      <c r="H5" s="14" t="s">
        <v>166</v>
      </c>
    </row>
    <row r="6" spans="2:8" ht="16.5">
      <c r="B6">
        <v>128</v>
      </c>
      <c r="C6" t="s">
        <v>122</v>
      </c>
      <c r="D6" t="s">
        <v>144</v>
      </c>
      <c r="E6">
        <v>290128</v>
      </c>
      <c r="H6" s="14" t="s">
        <v>167</v>
      </c>
    </row>
    <row r="7" spans="2:8" ht="16.5">
      <c r="B7">
        <v>121</v>
      </c>
      <c r="C7" t="s">
        <v>148</v>
      </c>
      <c r="D7" t="s">
        <v>149</v>
      </c>
      <c r="E7">
        <v>290121</v>
      </c>
      <c r="H7" s="14" t="s">
        <v>168</v>
      </c>
    </row>
    <row r="8" spans="2:8" ht="16.5">
      <c r="B8">
        <v>135</v>
      </c>
      <c r="C8" t="s">
        <v>123</v>
      </c>
      <c r="D8" t="s">
        <v>146</v>
      </c>
      <c r="E8">
        <v>290135</v>
      </c>
      <c r="H8" s="14" t="s">
        <v>169</v>
      </c>
    </row>
    <row r="9" spans="2:8" ht="16.5">
      <c r="B9">
        <v>137</v>
      </c>
      <c r="C9" t="s">
        <v>124</v>
      </c>
      <c r="D9" t="s">
        <v>147</v>
      </c>
      <c r="E9">
        <v>290137</v>
      </c>
      <c r="H9" s="14" t="s">
        <v>170</v>
      </c>
    </row>
    <row r="10" spans="2:8" ht="16.5">
      <c r="B10">
        <v>119</v>
      </c>
      <c r="C10" t="s">
        <v>139</v>
      </c>
      <c r="D10" t="s">
        <v>145</v>
      </c>
      <c r="E10">
        <v>290119</v>
      </c>
      <c r="H10" s="14" t="s">
        <v>171</v>
      </c>
    </row>
    <row r="11" spans="2:8" ht="16.5">
      <c r="B11">
        <v>131</v>
      </c>
      <c r="C11" t="s">
        <v>125</v>
      </c>
      <c r="D11" t="s">
        <v>150</v>
      </c>
      <c r="E11">
        <v>290131</v>
      </c>
      <c r="H11" s="14" t="s">
        <v>172</v>
      </c>
    </row>
    <row r="12" spans="2:8" ht="16.5">
      <c r="B12">
        <v>51</v>
      </c>
      <c r="C12" t="s">
        <v>126</v>
      </c>
      <c r="D12" t="s">
        <v>151</v>
      </c>
      <c r="E12">
        <v>290051</v>
      </c>
      <c r="H12" s="14" t="s">
        <v>173</v>
      </c>
    </row>
    <row r="13" spans="2:8" ht="16.5">
      <c r="B13">
        <v>118</v>
      </c>
      <c r="C13" t="s">
        <v>127</v>
      </c>
      <c r="D13" t="s">
        <v>152</v>
      </c>
      <c r="E13">
        <v>290118</v>
      </c>
      <c r="H13" s="14" t="s">
        <v>174</v>
      </c>
    </row>
    <row r="14" spans="2:8" ht="16.5">
      <c r="B14">
        <v>130</v>
      </c>
      <c r="C14" t="s">
        <v>128</v>
      </c>
      <c r="D14" t="s">
        <v>153</v>
      </c>
      <c r="E14">
        <v>290130</v>
      </c>
      <c r="H14" s="14" t="s">
        <v>175</v>
      </c>
    </row>
    <row r="15" spans="2:8" ht="16.5">
      <c r="B15">
        <v>116</v>
      </c>
      <c r="C15" t="s">
        <v>129</v>
      </c>
      <c r="D15" t="s">
        <v>154</v>
      </c>
      <c r="E15">
        <v>290116</v>
      </c>
      <c r="H15" s="14" t="s">
        <v>176</v>
      </c>
    </row>
    <row r="16" spans="2:8" ht="16.5">
      <c r="B16">
        <v>115</v>
      </c>
      <c r="C16" t="s">
        <v>130</v>
      </c>
      <c r="D16" t="s">
        <v>155</v>
      </c>
      <c r="E16">
        <v>290115</v>
      </c>
      <c r="H16" s="14" t="s">
        <v>177</v>
      </c>
    </row>
    <row r="17" spans="2:8" ht="16.5">
      <c r="B17">
        <v>139</v>
      </c>
      <c r="C17" t="s">
        <v>131</v>
      </c>
      <c r="D17" t="s">
        <v>156</v>
      </c>
      <c r="E17">
        <v>290139</v>
      </c>
      <c r="H17" s="14" t="s">
        <v>178</v>
      </c>
    </row>
    <row r="18" spans="2:8" ht="16.5">
      <c r="B18">
        <v>122</v>
      </c>
      <c r="C18" t="s">
        <v>132</v>
      </c>
      <c r="D18" t="s">
        <v>157</v>
      </c>
      <c r="E18">
        <v>290122</v>
      </c>
      <c r="H18" s="14" t="s">
        <v>179</v>
      </c>
    </row>
    <row r="19" spans="2:8" ht="16.5">
      <c r="B19">
        <v>127</v>
      </c>
      <c r="C19" t="s">
        <v>133</v>
      </c>
      <c r="D19" t="s">
        <v>158</v>
      </c>
      <c r="E19">
        <v>290127</v>
      </c>
      <c r="H19" s="14" t="s">
        <v>180</v>
      </c>
    </row>
    <row r="20" spans="2:8" ht="16.5">
      <c r="B20">
        <v>113</v>
      </c>
      <c r="C20" t="s">
        <v>134</v>
      </c>
      <c r="D20" t="s">
        <v>159</v>
      </c>
      <c r="E20">
        <v>290113</v>
      </c>
      <c r="H20" s="14" t="s">
        <v>181</v>
      </c>
    </row>
    <row r="21" spans="2:8" ht="16.5">
      <c r="B21">
        <v>114</v>
      </c>
      <c r="C21" t="s">
        <v>135</v>
      </c>
      <c r="D21" t="s">
        <v>160</v>
      </c>
      <c r="E21">
        <v>290114</v>
      </c>
      <c r="H21" s="14" t="s">
        <v>182</v>
      </c>
    </row>
    <row r="22" spans="2:8" ht="16.5">
      <c r="B22">
        <v>125</v>
      </c>
      <c r="C22" t="s">
        <v>136</v>
      </c>
      <c r="D22" t="s">
        <v>161</v>
      </c>
      <c r="E22">
        <v>290125</v>
      </c>
      <c r="H22" s="14" t="s">
        <v>183</v>
      </c>
    </row>
    <row r="23" spans="2:8" ht="16.5">
      <c r="B23">
        <v>132</v>
      </c>
      <c r="C23" t="s">
        <v>137</v>
      </c>
      <c r="D23" t="s">
        <v>162</v>
      </c>
      <c r="E23">
        <v>290132</v>
      </c>
      <c r="H23" s="14" t="s">
        <v>184</v>
      </c>
    </row>
    <row r="24" spans="2:8" ht="16.5">
      <c r="B24">
        <v>111</v>
      </c>
      <c r="C24" t="s">
        <v>302</v>
      </c>
      <c r="D24" t="s">
        <v>303</v>
      </c>
      <c r="E24">
        <v>290111</v>
      </c>
      <c r="H24" s="14" t="s">
        <v>185</v>
      </c>
    </row>
    <row r="25" spans="2:8" ht="16.5">
      <c r="B25">
        <v>901</v>
      </c>
      <c r="C25" t="s">
        <v>304</v>
      </c>
      <c r="D25" t="s">
        <v>307</v>
      </c>
      <c r="E25">
        <v>290901</v>
      </c>
      <c r="H25" s="14" t="s">
        <v>186</v>
      </c>
    </row>
    <row r="26" spans="2:8" ht="16.5">
      <c r="B26">
        <v>902</v>
      </c>
      <c r="C26" t="s">
        <v>305</v>
      </c>
      <c r="D26" t="s">
        <v>308</v>
      </c>
      <c r="E26">
        <v>290902</v>
      </c>
      <c r="H26" s="14" t="s">
        <v>187</v>
      </c>
    </row>
    <row r="27" spans="2:8" ht="16.5">
      <c r="B27">
        <v>903</v>
      </c>
      <c r="C27" t="s">
        <v>306</v>
      </c>
      <c r="D27" t="s">
        <v>309</v>
      </c>
      <c r="E27">
        <v>290903</v>
      </c>
      <c r="H27" s="14" t="s">
        <v>188</v>
      </c>
    </row>
    <row r="28" ht="16.5">
      <c r="H28" s="14" t="s">
        <v>189</v>
      </c>
    </row>
    <row r="29" ht="16.5">
      <c r="H29" s="14" t="s">
        <v>190</v>
      </c>
    </row>
    <row r="30" ht="16.5">
      <c r="H30" s="14" t="s">
        <v>191</v>
      </c>
    </row>
    <row r="31" ht="16.5">
      <c r="H31" s="14" t="s">
        <v>192</v>
      </c>
    </row>
    <row r="32" ht="16.5">
      <c r="H32" s="14" t="s">
        <v>193</v>
      </c>
    </row>
    <row r="33" ht="16.5">
      <c r="H33" s="14" t="s">
        <v>194</v>
      </c>
    </row>
    <row r="34" ht="16.5">
      <c r="H34" s="14" t="s">
        <v>195</v>
      </c>
    </row>
    <row r="35" ht="16.5">
      <c r="H35" s="14" t="s">
        <v>196</v>
      </c>
    </row>
    <row r="36" ht="16.5">
      <c r="H36" s="14" t="s">
        <v>197</v>
      </c>
    </row>
    <row r="37" ht="16.5">
      <c r="H37" s="14" t="s">
        <v>198</v>
      </c>
    </row>
    <row r="38" ht="16.5">
      <c r="H38" s="14" t="s">
        <v>199</v>
      </c>
    </row>
    <row r="39" ht="16.5">
      <c r="H39" s="14" t="s">
        <v>200</v>
      </c>
    </row>
    <row r="40" ht="16.5">
      <c r="H40" s="14" t="s">
        <v>201</v>
      </c>
    </row>
    <row r="41" ht="16.5">
      <c r="H41" s="14" t="s">
        <v>202</v>
      </c>
    </row>
    <row r="42" ht="16.5">
      <c r="H42" s="14" t="s">
        <v>203</v>
      </c>
    </row>
    <row r="43" ht="16.5">
      <c r="H43" s="14" t="s">
        <v>204</v>
      </c>
    </row>
    <row r="44" ht="16.5">
      <c r="H44" s="14" t="s">
        <v>205</v>
      </c>
    </row>
    <row r="45" ht="16.5">
      <c r="H45" s="14" t="s">
        <v>206</v>
      </c>
    </row>
    <row r="46" ht="16.5">
      <c r="H46" s="14" t="s">
        <v>207</v>
      </c>
    </row>
    <row r="47" ht="16.5">
      <c r="H47" s="14" t="s">
        <v>208</v>
      </c>
    </row>
    <row r="48" ht="16.5">
      <c r="H48" s="14" t="s">
        <v>209</v>
      </c>
    </row>
    <row r="49" ht="16.5">
      <c r="H49" s="14" t="s">
        <v>210</v>
      </c>
    </row>
    <row r="50" ht="16.5">
      <c r="H50" s="14" t="s">
        <v>211</v>
      </c>
    </row>
    <row r="51" ht="16.5">
      <c r="H51" s="14" t="s">
        <v>212</v>
      </c>
    </row>
    <row r="52" ht="16.5">
      <c r="H52" s="14" t="s">
        <v>213</v>
      </c>
    </row>
    <row r="53" ht="16.5">
      <c r="H53" s="14" t="s">
        <v>214</v>
      </c>
    </row>
    <row r="54" ht="16.5">
      <c r="H54" s="14" t="s">
        <v>215</v>
      </c>
    </row>
    <row r="55" ht="16.5">
      <c r="H55" s="14" t="s">
        <v>216</v>
      </c>
    </row>
    <row r="56" ht="16.5">
      <c r="H56" s="14" t="s">
        <v>217</v>
      </c>
    </row>
    <row r="57" ht="16.5">
      <c r="H57" s="14" t="s">
        <v>218</v>
      </c>
    </row>
    <row r="58" ht="16.5">
      <c r="H58" s="14" t="s">
        <v>219</v>
      </c>
    </row>
    <row r="59" ht="16.5">
      <c r="H59" s="14" t="s">
        <v>220</v>
      </c>
    </row>
    <row r="60" ht="16.5">
      <c r="H60" s="14" t="s">
        <v>221</v>
      </c>
    </row>
    <row r="61" ht="16.5">
      <c r="H61" s="14" t="s">
        <v>222</v>
      </c>
    </row>
    <row r="62" ht="16.5">
      <c r="H62" s="14" t="s">
        <v>223</v>
      </c>
    </row>
    <row r="63" ht="16.5">
      <c r="H63" s="14" t="s">
        <v>224</v>
      </c>
    </row>
    <row r="64" ht="16.5">
      <c r="H64" s="14" t="s">
        <v>225</v>
      </c>
    </row>
    <row r="65" ht="16.5">
      <c r="H65" s="14" t="s">
        <v>226</v>
      </c>
    </row>
    <row r="66" ht="16.5">
      <c r="H66" s="14" t="s">
        <v>227</v>
      </c>
    </row>
    <row r="67" ht="16.5">
      <c r="H67" s="14" t="s">
        <v>228</v>
      </c>
    </row>
    <row r="68" ht="16.5">
      <c r="H68" s="14" t="s">
        <v>229</v>
      </c>
    </row>
    <row r="69" ht="16.5">
      <c r="H69" s="14" t="s">
        <v>230</v>
      </c>
    </row>
    <row r="70" ht="16.5">
      <c r="H70" s="14" t="s">
        <v>231</v>
      </c>
    </row>
    <row r="71" ht="16.5">
      <c r="H71" s="14" t="s">
        <v>232</v>
      </c>
    </row>
    <row r="72" ht="16.5">
      <c r="H72" s="14" t="s">
        <v>233</v>
      </c>
    </row>
    <row r="73" ht="16.5">
      <c r="H73" s="14" t="s">
        <v>234</v>
      </c>
    </row>
    <row r="74" ht="16.5">
      <c r="H74" s="14" t="s">
        <v>235</v>
      </c>
    </row>
    <row r="75" ht="16.5">
      <c r="H75" s="14" t="s">
        <v>236</v>
      </c>
    </row>
    <row r="76" ht="16.5">
      <c r="H76" s="14" t="s">
        <v>237</v>
      </c>
    </row>
    <row r="77" ht="16.5">
      <c r="H77" s="14" t="s">
        <v>238</v>
      </c>
    </row>
    <row r="78" ht="16.5">
      <c r="H78" s="14" t="s">
        <v>239</v>
      </c>
    </row>
    <row r="79" ht="16.5">
      <c r="H79" s="14" t="s">
        <v>240</v>
      </c>
    </row>
    <row r="80" ht="16.5">
      <c r="H80" s="14" t="s">
        <v>241</v>
      </c>
    </row>
    <row r="81" ht="16.5">
      <c r="H81" s="14" t="s">
        <v>242</v>
      </c>
    </row>
  </sheetData>
  <sheetProtection/>
  <printOptions/>
  <pageMargins left="0.75" right="0.75" top="1" bottom="1" header="0.3" footer="0.3"/>
  <pageSetup orientation="portrait"/>
  <ignoredErrors>
    <ignoredError sqref="H2:H8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C82"/>
  <sheetViews>
    <sheetView workbookViewId="0" topLeftCell="A1">
      <selection activeCell="C3" sqref="C3"/>
    </sheetView>
  </sheetViews>
  <sheetFormatPr defaultColWidth="8.875" defaultRowHeight="13.5"/>
  <cols>
    <col min="1" max="1" width="8.875" style="0" customWidth="1"/>
    <col min="2" max="3" width="11.875" style="0" customWidth="1"/>
  </cols>
  <sheetData>
    <row r="1" ht="18" thickBot="1"/>
    <row r="2" spans="2:3" ht="18.75" thickBot="1" thickTop="1">
      <c r="B2" s="28" t="s">
        <v>283</v>
      </c>
      <c r="C2" s="29" t="s">
        <v>284</v>
      </c>
    </row>
    <row r="3" spans="2:3" ht="18" thickTop="1">
      <c r="B3" s="26">
        <f>CONCATENATE('競技者一覧'!C10)</f>
      </c>
      <c r="C3" s="30" t="str">
        <f>CONCATENATE('団体CSV'!A2)</f>
        <v>001</v>
      </c>
    </row>
    <row r="4" spans="2:3" ht="16.5">
      <c r="B4" s="26">
        <f>CONCATENATE('競技者一覧'!C11)</f>
      </c>
      <c r="C4" s="30" t="str">
        <f>CONCATENATE('団体CSV'!A3)</f>
        <v>002</v>
      </c>
    </row>
    <row r="5" spans="2:3" ht="16.5">
      <c r="B5" s="26">
        <f>CONCATENATE('競技者一覧'!C12)</f>
      </c>
      <c r="C5" s="30" t="str">
        <f>CONCATENATE('団体CSV'!A4)</f>
        <v>003</v>
      </c>
    </row>
    <row r="6" spans="2:3" ht="16.5">
      <c r="B6" s="26">
        <f>CONCATENATE('競技者一覧'!C13)</f>
      </c>
      <c r="C6" s="30" t="str">
        <f>CONCATENATE('団体CSV'!A5)</f>
        <v>004</v>
      </c>
    </row>
    <row r="7" spans="2:3" ht="16.5">
      <c r="B7" s="26">
        <f>CONCATENATE('競技者一覧'!C14)</f>
      </c>
      <c r="C7" s="30" t="str">
        <f>CONCATENATE('団体CSV'!A6)</f>
        <v>005</v>
      </c>
    </row>
    <row r="8" spans="2:3" ht="16.5">
      <c r="B8" s="26">
        <f>CONCATENATE('競技者一覧'!C15)</f>
      </c>
      <c r="C8" s="30" t="str">
        <f>CONCATENATE('団体CSV'!A7)</f>
        <v>006</v>
      </c>
    </row>
    <row r="9" spans="2:3" ht="16.5">
      <c r="B9" s="26">
        <f>CONCATENATE('競技者一覧'!C16)</f>
      </c>
      <c r="C9" s="30" t="str">
        <f>CONCATENATE('団体CSV'!A8)</f>
        <v>007</v>
      </c>
    </row>
    <row r="10" spans="2:3" ht="16.5">
      <c r="B10" s="26">
        <f>CONCATENATE('競技者一覧'!C17)</f>
      </c>
      <c r="C10" s="30" t="str">
        <f>CONCATENATE('団体CSV'!A9)</f>
        <v>008</v>
      </c>
    </row>
    <row r="11" spans="2:3" ht="16.5">
      <c r="B11" s="26">
        <f>CONCATENATE('競技者一覧'!C18)</f>
      </c>
      <c r="C11" s="30" t="str">
        <f>CONCATENATE('団体CSV'!A10)</f>
        <v>009</v>
      </c>
    </row>
    <row r="12" spans="2:3" ht="16.5">
      <c r="B12" s="26">
        <f>CONCATENATE('競技者一覧'!C19)</f>
      </c>
      <c r="C12" s="30" t="str">
        <f>CONCATENATE('団体CSV'!A11)</f>
        <v>010</v>
      </c>
    </row>
    <row r="13" spans="2:3" ht="16.5">
      <c r="B13" s="26">
        <f>CONCATENATE('競技者一覧'!C20)</f>
      </c>
      <c r="C13" s="30" t="str">
        <f>CONCATENATE('団体CSV'!A12)</f>
        <v>011</v>
      </c>
    </row>
    <row r="14" spans="2:3" ht="16.5">
      <c r="B14" s="26">
        <f>CONCATENATE('競技者一覧'!C21)</f>
      </c>
      <c r="C14" s="30" t="str">
        <f>CONCATENATE('団体CSV'!A13)</f>
        <v>012</v>
      </c>
    </row>
    <row r="15" spans="2:3" ht="16.5">
      <c r="B15" s="26">
        <f>CONCATENATE('競技者一覧'!C22)</f>
      </c>
      <c r="C15" s="30" t="str">
        <f>CONCATENATE('団体CSV'!A14)</f>
        <v>013</v>
      </c>
    </row>
    <row r="16" spans="2:3" ht="16.5">
      <c r="B16" s="26">
        <f>CONCATENATE('競技者一覧'!C23)</f>
      </c>
      <c r="C16" s="30" t="str">
        <f>CONCATENATE('団体CSV'!A15)</f>
        <v>014</v>
      </c>
    </row>
    <row r="17" spans="2:3" ht="16.5">
      <c r="B17" s="26">
        <f>CONCATENATE('競技者一覧'!C24)</f>
      </c>
      <c r="C17" s="30" t="str">
        <f>CONCATENATE('団体CSV'!A16)</f>
        <v>015</v>
      </c>
    </row>
    <row r="18" spans="2:3" ht="16.5">
      <c r="B18" s="26">
        <f>CONCATENATE('競技者一覧'!C25)</f>
      </c>
      <c r="C18" s="30" t="str">
        <f>CONCATENATE('団体CSV'!A17)</f>
        <v>016</v>
      </c>
    </row>
    <row r="19" spans="2:3" ht="16.5">
      <c r="B19" s="26">
        <f>CONCATENATE('競技者一覧'!C26)</f>
      </c>
      <c r="C19" s="30" t="str">
        <f>CONCATENATE('団体CSV'!A18)</f>
        <v>017</v>
      </c>
    </row>
    <row r="20" spans="2:3" ht="16.5">
      <c r="B20" s="26">
        <f>CONCATENATE('競技者一覧'!C27)</f>
      </c>
      <c r="C20" s="30" t="str">
        <f>CONCATENATE('団体CSV'!A19)</f>
        <v>018</v>
      </c>
    </row>
    <row r="21" spans="2:3" ht="16.5">
      <c r="B21" s="26">
        <f>CONCATENATE('競技者一覧'!C28)</f>
      </c>
      <c r="C21" s="30" t="str">
        <f>CONCATENATE('団体CSV'!A20)</f>
        <v>019</v>
      </c>
    </row>
    <row r="22" spans="2:3" ht="16.5">
      <c r="B22" s="26">
        <f>CONCATENATE('競技者一覧'!C29)</f>
      </c>
      <c r="C22" s="30" t="str">
        <f>CONCATENATE('団体CSV'!A21)</f>
        <v>020</v>
      </c>
    </row>
    <row r="23" spans="2:3" ht="16.5">
      <c r="B23" s="26">
        <f>CONCATENATE('競技者一覧'!C30)</f>
      </c>
      <c r="C23" s="30" t="str">
        <f>CONCATENATE('団体CSV'!A22)</f>
        <v>021</v>
      </c>
    </row>
    <row r="24" spans="2:3" ht="16.5">
      <c r="B24" s="26">
        <f>CONCATENATE('競技者一覧'!C31)</f>
      </c>
      <c r="C24" s="30" t="str">
        <f>CONCATENATE('団体CSV'!A23)</f>
        <v>022</v>
      </c>
    </row>
    <row r="25" spans="2:3" ht="16.5">
      <c r="B25" s="26">
        <f>CONCATENATE('競技者一覧'!C32)</f>
      </c>
      <c r="C25" s="30" t="str">
        <f>CONCATENATE('団体CSV'!A24)</f>
        <v>023</v>
      </c>
    </row>
    <row r="26" spans="2:3" ht="16.5">
      <c r="B26" s="26">
        <f>CONCATENATE('競技者一覧'!C33)</f>
      </c>
      <c r="C26" s="30" t="str">
        <f>CONCATENATE('団体CSV'!A25)</f>
        <v>024</v>
      </c>
    </row>
    <row r="27" spans="2:3" ht="16.5">
      <c r="B27" s="26">
        <f>CONCATENATE('競技者一覧'!C34)</f>
      </c>
      <c r="C27" s="30" t="str">
        <f>CONCATENATE('団体CSV'!A26)</f>
        <v>025</v>
      </c>
    </row>
    <row r="28" spans="2:3" ht="16.5">
      <c r="B28" s="26">
        <f>CONCATENATE('競技者一覧'!C35)</f>
      </c>
      <c r="C28" s="30" t="str">
        <f>CONCATENATE('団体CSV'!A27)</f>
        <v>026</v>
      </c>
    </row>
    <row r="29" spans="2:3" ht="16.5">
      <c r="B29" s="26">
        <f>CONCATENATE('競技者一覧'!C36)</f>
      </c>
      <c r="C29" s="30" t="str">
        <f>CONCATENATE('団体CSV'!A28)</f>
        <v>027</v>
      </c>
    </row>
    <row r="30" spans="2:3" ht="16.5">
      <c r="B30" s="26">
        <f>CONCATENATE('競技者一覧'!C37)</f>
      </c>
      <c r="C30" s="30" t="str">
        <f>CONCATENATE('団体CSV'!A29)</f>
        <v>028</v>
      </c>
    </row>
    <row r="31" spans="2:3" ht="16.5">
      <c r="B31" s="26">
        <f>CONCATENATE('競技者一覧'!C38)</f>
      </c>
      <c r="C31" s="30" t="str">
        <f>CONCATENATE('団体CSV'!A30)</f>
        <v>029</v>
      </c>
    </row>
    <row r="32" spans="2:3" ht="16.5">
      <c r="B32" s="26">
        <f>CONCATENATE('競技者一覧'!C39)</f>
      </c>
      <c r="C32" s="30" t="str">
        <f>CONCATENATE('団体CSV'!A31)</f>
        <v>030</v>
      </c>
    </row>
    <row r="33" spans="2:3" ht="16.5">
      <c r="B33" s="26">
        <f>CONCATENATE('競技者一覧'!C40)</f>
      </c>
      <c r="C33" s="30" t="str">
        <f>CONCATENATE('団体CSV'!A32)</f>
        <v>031</v>
      </c>
    </row>
    <row r="34" spans="2:3" ht="16.5">
      <c r="B34" s="26">
        <f>CONCATENATE('競技者一覧'!C41)</f>
      </c>
      <c r="C34" s="30" t="str">
        <f>CONCATENATE('団体CSV'!A33)</f>
        <v>032</v>
      </c>
    </row>
    <row r="35" spans="2:3" ht="16.5">
      <c r="B35" s="26">
        <f>CONCATENATE('競技者一覧'!C42)</f>
      </c>
      <c r="C35" s="30" t="str">
        <f>CONCATENATE('団体CSV'!A34)</f>
        <v>033</v>
      </c>
    </row>
    <row r="36" spans="2:3" ht="16.5">
      <c r="B36" s="26">
        <f>CONCATENATE('競技者一覧'!C43)</f>
      </c>
      <c r="C36" s="30" t="str">
        <f>CONCATENATE('団体CSV'!A35)</f>
        <v>034</v>
      </c>
    </row>
    <row r="37" spans="2:3" ht="16.5">
      <c r="B37" s="26">
        <f>CONCATENATE('競技者一覧'!C44)</f>
      </c>
      <c r="C37" s="30" t="str">
        <f>CONCATENATE('団体CSV'!A36)</f>
        <v>035</v>
      </c>
    </row>
    <row r="38" spans="2:3" ht="16.5">
      <c r="B38" s="26">
        <f>CONCATENATE('競技者一覧'!C45)</f>
      </c>
      <c r="C38" s="30" t="str">
        <f>CONCATENATE('団体CSV'!A37)</f>
        <v>036</v>
      </c>
    </row>
    <row r="39" spans="2:3" ht="16.5">
      <c r="B39" s="26">
        <f>CONCATENATE('競技者一覧'!C46)</f>
      </c>
      <c r="C39" s="30" t="str">
        <f>CONCATENATE('団体CSV'!A38)</f>
        <v>037</v>
      </c>
    </row>
    <row r="40" spans="2:3" ht="16.5">
      <c r="B40" s="26">
        <f>CONCATENATE('競技者一覧'!C47)</f>
      </c>
      <c r="C40" s="30" t="str">
        <f>CONCATENATE('団体CSV'!A39)</f>
        <v>038</v>
      </c>
    </row>
    <row r="41" spans="2:3" ht="16.5">
      <c r="B41" s="26">
        <f>CONCATENATE('競技者一覧'!C48)</f>
      </c>
      <c r="C41" s="30" t="str">
        <f>CONCATENATE('団体CSV'!A40)</f>
        <v>039</v>
      </c>
    </row>
    <row r="42" spans="2:3" ht="16.5">
      <c r="B42" s="26">
        <f>CONCATENATE('競技者一覧'!C49)</f>
      </c>
      <c r="C42" s="30" t="str">
        <f>CONCATENATE('団体CSV'!A41)</f>
        <v>040</v>
      </c>
    </row>
    <row r="43" spans="2:3" ht="16.5">
      <c r="B43" s="26">
        <f>CONCATENATE('競技者一覧'!C50)</f>
      </c>
      <c r="C43" s="30" t="str">
        <f>CONCATENATE('団体CSV'!A42)</f>
        <v>041</v>
      </c>
    </row>
    <row r="44" spans="2:3" ht="16.5">
      <c r="B44" s="26">
        <f>CONCATENATE('競技者一覧'!C51)</f>
      </c>
      <c r="C44" s="30" t="str">
        <f>CONCATENATE('団体CSV'!A43)</f>
        <v>042</v>
      </c>
    </row>
    <row r="45" spans="2:3" ht="16.5">
      <c r="B45" s="26">
        <f>CONCATENATE('競技者一覧'!C52)</f>
      </c>
      <c r="C45" s="30" t="str">
        <f>CONCATENATE('団体CSV'!A44)</f>
        <v>043</v>
      </c>
    </row>
    <row r="46" spans="2:3" ht="16.5">
      <c r="B46" s="26">
        <f>CONCATENATE('競技者一覧'!C53)</f>
      </c>
      <c r="C46" s="30" t="str">
        <f>CONCATENATE('団体CSV'!A45)</f>
        <v>044</v>
      </c>
    </row>
    <row r="47" spans="2:3" ht="16.5">
      <c r="B47" s="26">
        <f>CONCATENATE('競技者一覧'!C54)</f>
      </c>
      <c r="C47" s="30" t="str">
        <f>CONCATENATE('団体CSV'!A46)</f>
        <v>045</v>
      </c>
    </row>
    <row r="48" spans="2:3" ht="16.5">
      <c r="B48" s="26">
        <f>CONCATENATE('競技者一覧'!C55)</f>
      </c>
      <c r="C48" s="30" t="str">
        <f>CONCATENATE('団体CSV'!A47)</f>
        <v>046</v>
      </c>
    </row>
    <row r="49" spans="2:3" ht="16.5">
      <c r="B49" s="26">
        <f>CONCATENATE('競技者一覧'!C56)</f>
      </c>
      <c r="C49" s="30" t="str">
        <f>CONCATENATE('団体CSV'!A48)</f>
        <v>047</v>
      </c>
    </row>
    <row r="50" spans="2:3" ht="16.5">
      <c r="B50" s="26">
        <f>CONCATENATE('競技者一覧'!C57)</f>
      </c>
      <c r="C50" s="30" t="str">
        <f>CONCATENATE('団体CSV'!A49)</f>
        <v>048</v>
      </c>
    </row>
    <row r="51" spans="2:3" ht="16.5">
      <c r="B51" s="26">
        <f>CONCATENATE('競技者一覧'!C58)</f>
      </c>
      <c r="C51" s="30" t="str">
        <f>CONCATENATE('団体CSV'!A50)</f>
        <v>049</v>
      </c>
    </row>
    <row r="52" spans="2:3" ht="16.5">
      <c r="B52" s="26">
        <f>CONCATENATE('競技者一覧'!C59)</f>
      </c>
      <c r="C52" s="30" t="str">
        <f>CONCATENATE('団体CSV'!A51)</f>
        <v>050</v>
      </c>
    </row>
    <row r="53" spans="2:3" ht="16.5">
      <c r="B53" s="26">
        <f>CONCATENATE('競技者一覧'!C60)</f>
      </c>
      <c r="C53" s="30" t="str">
        <f>CONCATENATE('団体CSV'!A52)</f>
        <v>051</v>
      </c>
    </row>
    <row r="54" spans="2:3" ht="16.5">
      <c r="B54" s="26">
        <f>CONCATENATE('競技者一覧'!C61)</f>
      </c>
      <c r="C54" s="30" t="str">
        <f>CONCATENATE('団体CSV'!A53)</f>
        <v>052</v>
      </c>
    </row>
    <row r="55" spans="2:3" ht="16.5">
      <c r="B55" s="26">
        <f>CONCATENATE('競技者一覧'!C62)</f>
      </c>
      <c r="C55" s="30" t="str">
        <f>CONCATENATE('団体CSV'!A54)</f>
        <v>053</v>
      </c>
    </row>
    <row r="56" spans="2:3" ht="16.5">
      <c r="B56" s="26">
        <f>CONCATENATE('競技者一覧'!C63)</f>
      </c>
      <c r="C56" s="30" t="str">
        <f>CONCATENATE('団体CSV'!A55)</f>
        <v>054</v>
      </c>
    </row>
    <row r="57" spans="2:3" ht="16.5">
      <c r="B57" s="26">
        <f>CONCATENATE('競技者一覧'!C64)</f>
      </c>
      <c r="C57" s="30" t="str">
        <f>CONCATENATE('団体CSV'!A56)</f>
        <v>055</v>
      </c>
    </row>
    <row r="58" spans="2:3" ht="16.5">
      <c r="B58" s="26">
        <f>CONCATENATE('競技者一覧'!C65)</f>
      </c>
      <c r="C58" s="30" t="str">
        <f>CONCATENATE('団体CSV'!A57)</f>
        <v>056</v>
      </c>
    </row>
    <row r="59" spans="2:3" ht="16.5">
      <c r="B59" s="26">
        <f>CONCATENATE('競技者一覧'!C66)</f>
      </c>
      <c r="C59" s="30" t="str">
        <f>CONCATENATE('団体CSV'!A58)</f>
        <v>057</v>
      </c>
    </row>
    <row r="60" spans="2:3" ht="16.5">
      <c r="B60" s="26">
        <f>CONCATENATE('競技者一覧'!C67)</f>
      </c>
      <c r="C60" s="30" t="str">
        <f>CONCATENATE('団体CSV'!A59)</f>
        <v>058</v>
      </c>
    </row>
    <row r="61" spans="2:3" ht="16.5">
      <c r="B61" s="26">
        <f>CONCATENATE('競技者一覧'!C68)</f>
      </c>
      <c r="C61" s="30" t="str">
        <f>CONCATENATE('団体CSV'!A60)</f>
        <v>059</v>
      </c>
    </row>
    <row r="62" spans="2:3" ht="16.5">
      <c r="B62" s="26">
        <f>CONCATENATE('競技者一覧'!C69)</f>
      </c>
      <c r="C62" s="30" t="str">
        <f>CONCATENATE('団体CSV'!A61)</f>
        <v>060</v>
      </c>
    </row>
    <row r="63" spans="2:3" ht="16.5">
      <c r="B63" s="26">
        <f>CONCATENATE('競技者一覧'!C70)</f>
      </c>
      <c r="C63" s="30" t="str">
        <f>CONCATENATE('団体CSV'!A62)</f>
        <v>061</v>
      </c>
    </row>
    <row r="64" spans="2:3" ht="16.5">
      <c r="B64" s="26">
        <f>CONCATENATE('競技者一覧'!C71)</f>
      </c>
      <c r="C64" s="30" t="str">
        <f>CONCATENATE('団体CSV'!A63)</f>
        <v>062</v>
      </c>
    </row>
    <row r="65" spans="2:3" ht="16.5">
      <c r="B65" s="26">
        <f>CONCATENATE('競技者一覧'!C72)</f>
      </c>
      <c r="C65" s="30" t="str">
        <f>CONCATENATE('団体CSV'!A64)</f>
        <v>063</v>
      </c>
    </row>
    <row r="66" spans="2:3" ht="16.5">
      <c r="B66" s="26">
        <f>CONCATENATE('競技者一覧'!C73)</f>
      </c>
      <c r="C66" s="30" t="str">
        <f>CONCATENATE('団体CSV'!A65)</f>
        <v>064</v>
      </c>
    </row>
    <row r="67" spans="2:3" ht="16.5">
      <c r="B67" s="26">
        <f>CONCATENATE('競技者一覧'!C74)</f>
      </c>
      <c r="C67" s="30" t="str">
        <f>CONCATENATE('団体CSV'!A66)</f>
        <v>065</v>
      </c>
    </row>
    <row r="68" spans="2:3" ht="16.5">
      <c r="B68" s="26">
        <f>CONCATENATE('競技者一覧'!C75)</f>
      </c>
      <c r="C68" s="30" t="str">
        <f>CONCATENATE('団体CSV'!A67)</f>
        <v>066</v>
      </c>
    </row>
    <row r="69" spans="2:3" ht="16.5">
      <c r="B69" s="26">
        <f>CONCATENATE('競技者一覧'!C76)</f>
      </c>
      <c r="C69" s="30" t="str">
        <f>CONCATENATE('団体CSV'!A68)</f>
        <v>067</v>
      </c>
    </row>
    <row r="70" spans="2:3" ht="16.5">
      <c r="B70" s="26">
        <f>CONCATENATE('競技者一覧'!C77)</f>
      </c>
      <c r="C70" s="30" t="str">
        <f>CONCATENATE('団体CSV'!A69)</f>
        <v>068</v>
      </c>
    </row>
    <row r="71" spans="2:3" ht="16.5">
      <c r="B71" s="26">
        <f>CONCATENATE('競技者一覧'!C78)</f>
      </c>
      <c r="C71" s="30" t="str">
        <f>CONCATENATE('団体CSV'!A70)</f>
        <v>069</v>
      </c>
    </row>
    <row r="72" spans="2:3" ht="16.5">
      <c r="B72" s="26">
        <f>CONCATENATE('競技者一覧'!C79)</f>
      </c>
      <c r="C72" s="30" t="str">
        <f>CONCATENATE('団体CSV'!A71)</f>
        <v>070</v>
      </c>
    </row>
    <row r="73" spans="2:3" ht="16.5">
      <c r="B73" s="26">
        <f>CONCATENATE('競技者一覧'!C80)</f>
      </c>
      <c r="C73" s="30" t="str">
        <f>CONCATENATE('団体CSV'!A72)</f>
        <v>071</v>
      </c>
    </row>
    <row r="74" spans="2:3" ht="16.5">
      <c r="B74" s="26">
        <f>CONCATENATE('競技者一覧'!C81)</f>
      </c>
      <c r="C74" s="30" t="str">
        <f>CONCATENATE('団体CSV'!A73)</f>
        <v>072</v>
      </c>
    </row>
    <row r="75" spans="2:3" ht="16.5">
      <c r="B75" s="26">
        <f>CONCATENATE('競技者一覧'!C82)</f>
      </c>
      <c r="C75" s="30" t="str">
        <f>CONCATENATE('団体CSV'!A74)</f>
        <v>073</v>
      </c>
    </row>
    <row r="76" spans="2:3" ht="16.5">
      <c r="B76" s="26">
        <f>CONCATENATE('競技者一覧'!C83)</f>
      </c>
      <c r="C76" s="30" t="str">
        <f>CONCATENATE('団体CSV'!A75)</f>
        <v>074</v>
      </c>
    </row>
    <row r="77" spans="2:3" ht="16.5">
      <c r="B77" s="26">
        <f>CONCATENATE('競技者一覧'!C84)</f>
      </c>
      <c r="C77" s="30" t="str">
        <f>CONCATENATE('団体CSV'!A76)</f>
        <v>075</v>
      </c>
    </row>
    <row r="78" spans="2:3" ht="16.5">
      <c r="B78" s="26">
        <f>CONCATENATE('競技者一覧'!C85)</f>
      </c>
      <c r="C78" s="30" t="str">
        <f>CONCATENATE('団体CSV'!A77)</f>
        <v>076</v>
      </c>
    </row>
    <row r="79" spans="2:3" ht="16.5">
      <c r="B79" s="26">
        <f>CONCATENATE('競技者一覧'!C86)</f>
      </c>
      <c r="C79" s="30" t="str">
        <f>CONCATENATE('団体CSV'!A78)</f>
        <v>077</v>
      </c>
    </row>
    <row r="80" spans="2:3" ht="16.5">
      <c r="B80" s="26">
        <f>CONCATENATE('競技者一覧'!C87)</f>
      </c>
      <c r="C80" s="30" t="str">
        <f>CONCATENATE('団体CSV'!A79)</f>
        <v>078</v>
      </c>
    </row>
    <row r="81" spans="2:3" ht="16.5">
      <c r="B81" s="26">
        <f>CONCATENATE('競技者一覧'!C88)</f>
      </c>
      <c r="C81" s="30" t="str">
        <f>CONCATENATE('団体CSV'!A80)</f>
        <v>079</v>
      </c>
    </row>
    <row r="82" spans="2:3" ht="18" thickBot="1">
      <c r="B82" s="27">
        <f>CONCATENATE('競技者一覧'!C89)</f>
      </c>
      <c r="C82" s="31" t="str">
        <f>CONCATENATE('団体CSV'!A81)</f>
        <v>080</v>
      </c>
    </row>
    <row r="83" ht="18" thickTop="1"/>
  </sheetData>
  <sheetProtection password="EA74" sheet="1" objects="1" scenarios="1"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</dc:creator>
  <cp:keywords/>
  <dc:description/>
  <cp:lastModifiedBy>秋田 真介</cp:lastModifiedBy>
  <cp:lastPrinted>2013-05-29T08:34:08Z</cp:lastPrinted>
  <dcterms:created xsi:type="dcterms:W3CDTF">2009-05-11T02:23:21Z</dcterms:created>
  <dcterms:modified xsi:type="dcterms:W3CDTF">2023-05-24T12:25:28Z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